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65132ef8bc6793/Documents/Power Boat Work/Project Work/Weight Study/"/>
    </mc:Choice>
  </mc:AlternateContent>
  <xr:revisionPtr revIDLastSave="202" documentId="8_{A4B4B3BD-E912-4223-9ED9-2B61F6A2047F}" xr6:coauthVersionLast="47" xr6:coauthVersionMax="47" xr10:uidLastSave="{45E0E97A-0ED1-4460-BA87-FAEC226500E6}"/>
  <bookViews>
    <workbookView xWindow="-110" yWindow="-110" windowWidth="25820" windowHeight="15500" xr2:uid="{5D848662-D43C-4CEB-9B73-E5DC2CDD98DE}"/>
  </bookViews>
  <sheets>
    <sheet name="Longitudinal" sheetId="1" r:id="rId1"/>
    <sheet name="Transvers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E62" i="2"/>
  <c r="E61" i="2"/>
  <c r="E62" i="1"/>
  <c r="E61" i="1"/>
  <c r="E60" i="2"/>
  <c r="E59" i="2"/>
  <c r="E58" i="2"/>
  <c r="E57" i="2"/>
  <c r="E56" i="2"/>
  <c r="E55" i="2"/>
  <c r="E54" i="2"/>
  <c r="T58" i="1"/>
  <c r="T57" i="1"/>
  <c r="T56" i="1"/>
  <c r="T55" i="1"/>
  <c r="T54" i="1"/>
  <c r="E60" i="1"/>
  <c r="E59" i="1"/>
  <c r="E58" i="1"/>
  <c r="E57" i="1"/>
  <c r="E56" i="1"/>
  <c r="E55" i="1"/>
  <c r="E54" i="1"/>
  <c r="D51" i="2"/>
  <c r="X51" i="2"/>
  <c r="V51" i="2"/>
  <c r="U51" i="2"/>
  <c r="R51" i="2"/>
  <c r="L51" i="2"/>
  <c r="J51" i="2"/>
  <c r="H51" i="2"/>
  <c r="F51" i="2"/>
  <c r="X51" i="1"/>
  <c r="V51" i="1"/>
  <c r="U51" i="1"/>
  <c r="S51" i="1"/>
  <c r="L51" i="1"/>
  <c r="J51" i="1"/>
  <c r="H51" i="1"/>
  <c r="F51" i="1"/>
  <c r="D51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Q7" i="1"/>
  <c r="P7" i="1"/>
  <c r="L10" i="1"/>
  <c r="L25" i="1"/>
  <c r="L26" i="1"/>
  <c r="L27" i="1"/>
  <c r="L30" i="1"/>
  <c r="L45" i="1"/>
  <c r="L46" i="1"/>
  <c r="L47" i="1"/>
  <c r="L7" i="1"/>
  <c r="K8" i="1"/>
  <c r="L8" i="1" s="1"/>
  <c r="K9" i="1"/>
  <c r="L9" i="1" s="1"/>
  <c r="K10" i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K26" i="1"/>
  <c r="K27" i="1"/>
  <c r="K28" i="1"/>
  <c r="L28" i="1" s="1"/>
  <c r="K29" i="1"/>
  <c r="L29" i="1" s="1"/>
  <c r="K30" i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K46" i="1"/>
  <c r="K47" i="1"/>
  <c r="K48" i="1"/>
  <c r="L48" i="1" s="1"/>
  <c r="K49" i="1"/>
  <c r="L49" i="1" s="1"/>
  <c r="K7" i="1"/>
  <c r="J19" i="1"/>
  <c r="J20" i="1"/>
  <c r="J21" i="1"/>
  <c r="J24" i="1"/>
  <c r="J39" i="1"/>
  <c r="J40" i="1"/>
  <c r="J41" i="1"/>
  <c r="J44" i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I20" i="1"/>
  <c r="I21" i="1"/>
  <c r="I22" i="1"/>
  <c r="J22" i="1" s="1"/>
  <c r="I23" i="1"/>
  <c r="J23" i="1" s="1"/>
  <c r="I24" i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I40" i="1"/>
  <c r="I41" i="1"/>
  <c r="I42" i="1"/>
  <c r="J42" i="1" s="1"/>
  <c r="I43" i="1"/>
  <c r="J43" i="1" s="1"/>
  <c r="I44" i="1"/>
  <c r="I45" i="1"/>
  <c r="J45" i="1" s="1"/>
  <c r="I46" i="1"/>
  <c r="J46" i="1" s="1"/>
  <c r="I47" i="1"/>
  <c r="J47" i="1" s="1"/>
  <c r="I48" i="1"/>
  <c r="J48" i="1" s="1"/>
  <c r="I49" i="1"/>
  <c r="J49" i="1" s="1"/>
  <c r="I7" i="1"/>
  <c r="J7" i="1" s="1"/>
  <c r="H13" i="1"/>
  <c r="H14" i="1"/>
  <c r="H15" i="1"/>
  <c r="H18" i="1"/>
  <c r="H33" i="1"/>
  <c r="H34" i="1"/>
  <c r="H35" i="1"/>
  <c r="H38" i="1"/>
  <c r="H40" i="1"/>
  <c r="G8" i="1"/>
  <c r="H8" i="1" s="1"/>
  <c r="G9" i="1"/>
  <c r="H9" i="1" s="1"/>
  <c r="G10" i="1"/>
  <c r="H10" i="1" s="1"/>
  <c r="G11" i="1"/>
  <c r="H11" i="1" s="1"/>
  <c r="G12" i="1"/>
  <c r="H12" i="1" s="1"/>
  <c r="G13" i="1"/>
  <c r="G14" i="1"/>
  <c r="G15" i="1"/>
  <c r="G16" i="1"/>
  <c r="H16" i="1" s="1"/>
  <c r="G17" i="1"/>
  <c r="H17" i="1" s="1"/>
  <c r="G18" i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G34" i="1"/>
  <c r="G35" i="1"/>
  <c r="G36" i="1"/>
  <c r="H36" i="1" s="1"/>
  <c r="G37" i="1"/>
  <c r="H37" i="1" s="1"/>
  <c r="G38" i="1"/>
  <c r="G39" i="1"/>
  <c r="H39" i="1" s="1"/>
  <c r="G40" i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7" i="1"/>
  <c r="H7" i="1" s="1"/>
  <c r="F8" i="1"/>
  <c r="F9" i="1"/>
  <c r="F14" i="1"/>
  <c r="F27" i="1"/>
  <c r="F28" i="1"/>
  <c r="F29" i="1"/>
  <c r="F34" i="1"/>
  <c r="F47" i="1"/>
  <c r="F48" i="1"/>
  <c r="F49" i="1"/>
  <c r="E8" i="1"/>
  <c r="E9" i="1"/>
  <c r="E10" i="1"/>
  <c r="F10" i="1" s="1"/>
  <c r="E11" i="1"/>
  <c r="F11" i="1" s="1"/>
  <c r="E12" i="1"/>
  <c r="F12" i="1" s="1"/>
  <c r="E13" i="1"/>
  <c r="F13" i="1" s="1"/>
  <c r="E14" i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E28" i="1"/>
  <c r="E29" i="1"/>
  <c r="E30" i="1"/>
  <c r="F30" i="1" s="1"/>
  <c r="E31" i="1"/>
  <c r="F31" i="1" s="1"/>
  <c r="E32" i="1"/>
  <c r="F32" i="1" s="1"/>
  <c r="E33" i="1"/>
  <c r="F33" i="1" s="1"/>
  <c r="E34" i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E48" i="1"/>
  <c r="E49" i="1"/>
  <c r="E7" i="1"/>
  <c r="F7" i="1" s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7" i="1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7" i="2"/>
  <c r="R39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7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8" i="2"/>
  <c r="P9" i="2"/>
  <c r="P10" i="2"/>
  <c r="P11" i="2"/>
  <c r="P12" i="2"/>
  <c r="P13" i="2"/>
  <c r="P7" i="2"/>
  <c r="L17" i="2"/>
  <c r="L36" i="2"/>
  <c r="L37" i="2"/>
  <c r="L38" i="2"/>
  <c r="L39" i="2"/>
  <c r="L41" i="2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K37" i="2"/>
  <c r="K38" i="2"/>
  <c r="K39" i="2"/>
  <c r="K40" i="2"/>
  <c r="L40" i="2" s="1"/>
  <c r="K41" i="2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K48" i="2"/>
  <c r="L48" i="2" s="1"/>
  <c r="K49" i="2"/>
  <c r="L49" i="2" s="1"/>
  <c r="K7" i="2"/>
  <c r="L7" i="2" s="1"/>
  <c r="J15" i="2"/>
  <c r="J35" i="2"/>
  <c r="J36" i="2"/>
  <c r="J37" i="2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I36" i="2"/>
  <c r="I37" i="2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7" i="2"/>
  <c r="J7" i="2" s="1"/>
  <c r="H9" i="2"/>
  <c r="H10" i="2"/>
  <c r="H11" i="2"/>
  <c r="H29" i="2"/>
  <c r="H46" i="2"/>
  <c r="G8" i="2"/>
  <c r="H8" i="2" s="1"/>
  <c r="G9" i="2"/>
  <c r="G10" i="2"/>
  <c r="G11" i="2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G47" i="2"/>
  <c r="H47" i="2" s="1"/>
  <c r="G48" i="2"/>
  <c r="H48" i="2" s="1"/>
  <c r="G49" i="2"/>
  <c r="H49" i="2" s="1"/>
  <c r="G7" i="2"/>
  <c r="H7" i="2" s="1"/>
  <c r="F19" i="2"/>
  <c r="F21" i="2"/>
  <c r="F41" i="2"/>
  <c r="F43" i="2"/>
  <c r="F44" i="2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E20" i="2"/>
  <c r="F20" i="2" s="1"/>
  <c r="E21" i="2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F40" i="2" s="1"/>
  <c r="E41" i="2"/>
  <c r="E42" i="2"/>
  <c r="F42" i="2" s="1"/>
  <c r="E43" i="2"/>
  <c r="E44" i="2"/>
  <c r="E45" i="2"/>
  <c r="F45" i="2" s="1"/>
  <c r="E46" i="2"/>
  <c r="F46" i="2" s="1"/>
  <c r="E47" i="2"/>
  <c r="F47" i="2" s="1"/>
  <c r="E48" i="2"/>
  <c r="F48" i="2" s="1"/>
  <c r="E49" i="2"/>
  <c r="F49" i="2" s="1"/>
  <c r="D8" i="2"/>
  <c r="R8" i="2" s="1"/>
  <c r="D9" i="2"/>
  <c r="R9" i="2" s="1"/>
  <c r="D10" i="2"/>
  <c r="R10" i="2" s="1"/>
  <c r="D11" i="2"/>
  <c r="R11" i="2" s="1"/>
  <c r="D12" i="2"/>
  <c r="R12" i="2" s="1"/>
  <c r="D13" i="2"/>
  <c r="R13" i="2" s="1"/>
  <c r="D14" i="2"/>
  <c r="R14" i="2" s="1"/>
  <c r="D15" i="2"/>
  <c r="R15" i="2" s="1"/>
  <c r="D16" i="2"/>
  <c r="R16" i="2" s="1"/>
  <c r="D17" i="2"/>
  <c r="R17" i="2" s="1"/>
  <c r="D18" i="2"/>
  <c r="R18" i="2" s="1"/>
  <c r="D19" i="2"/>
  <c r="R19" i="2" s="1"/>
  <c r="D20" i="2"/>
  <c r="R20" i="2" s="1"/>
  <c r="D21" i="2"/>
  <c r="R21" i="2" s="1"/>
  <c r="D22" i="2"/>
  <c r="R22" i="2" s="1"/>
  <c r="D23" i="2"/>
  <c r="R23" i="2" s="1"/>
  <c r="D24" i="2"/>
  <c r="R24" i="2" s="1"/>
  <c r="D25" i="2"/>
  <c r="R25" i="2" s="1"/>
  <c r="D26" i="2"/>
  <c r="R26" i="2" s="1"/>
  <c r="D27" i="2"/>
  <c r="R27" i="2" s="1"/>
  <c r="D28" i="2"/>
  <c r="R28" i="2" s="1"/>
  <c r="D29" i="2"/>
  <c r="R29" i="2" s="1"/>
  <c r="D30" i="2"/>
  <c r="R30" i="2" s="1"/>
  <c r="D31" i="2"/>
  <c r="R31" i="2" s="1"/>
  <c r="D32" i="2"/>
  <c r="R32" i="2" s="1"/>
  <c r="D33" i="2"/>
  <c r="R33" i="2" s="1"/>
  <c r="D34" i="2"/>
  <c r="R34" i="2" s="1"/>
  <c r="D35" i="2"/>
  <c r="R35" i="2" s="1"/>
  <c r="D36" i="2"/>
  <c r="R36" i="2" s="1"/>
  <c r="D37" i="2"/>
  <c r="R37" i="2" s="1"/>
  <c r="D38" i="2"/>
  <c r="R38" i="2" s="1"/>
  <c r="D39" i="2"/>
  <c r="D40" i="2"/>
  <c r="R40" i="2" s="1"/>
  <c r="D41" i="2"/>
  <c r="R41" i="2" s="1"/>
  <c r="D42" i="2"/>
  <c r="R42" i="2" s="1"/>
  <c r="D43" i="2"/>
  <c r="R43" i="2" s="1"/>
  <c r="D44" i="2"/>
  <c r="R44" i="2" s="1"/>
  <c r="D45" i="2"/>
  <c r="R45" i="2" s="1"/>
  <c r="D46" i="2"/>
  <c r="R46" i="2" s="1"/>
  <c r="D47" i="2"/>
  <c r="R47" i="2" s="1"/>
  <c r="D48" i="2"/>
  <c r="R48" i="2" s="1"/>
  <c r="D49" i="2"/>
  <c r="R49" i="2" s="1"/>
  <c r="E7" i="2"/>
  <c r="F7" i="2" s="1"/>
  <c r="D7" i="2"/>
  <c r="R7" i="2" s="1"/>
</calcChain>
</file>

<file path=xl/sharedStrings.xml><?xml version="1.0" encoding="utf-8"?>
<sst xmlns="http://schemas.openxmlformats.org/spreadsheetml/2006/main" count="142" uniqueCount="44">
  <si>
    <t>Center of Bouyancy through Simpson's Rule</t>
  </si>
  <si>
    <t>Station</t>
  </si>
  <si>
    <t>Ordinate</t>
  </si>
  <si>
    <t>Spacing</t>
  </si>
  <si>
    <t>SM</t>
  </si>
  <si>
    <t>Lever</t>
  </si>
  <si>
    <t>F(A)</t>
  </si>
  <si>
    <t>xy</t>
  </si>
  <si>
    <t>F(M_y)</t>
  </si>
  <si>
    <t>x^2y</t>
  </si>
  <si>
    <t>F(I_y)</t>
  </si>
  <si>
    <t>y^2</t>
  </si>
  <si>
    <t>F(M_x)</t>
  </si>
  <si>
    <t>y^3</t>
  </si>
  <si>
    <t>F(I_x)</t>
  </si>
  <si>
    <t>Half-Ordinate</t>
  </si>
  <si>
    <t>F(M)</t>
  </si>
  <si>
    <t>F(I)_longitudinal</t>
  </si>
  <si>
    <t>F(I)_transverse</t>
  </si>
  <si>
    <t>Center of Bouyancy through Simpson's Rule for DWL @ 2100mm from BL</t>
  </si>
  <si>
    <t>Units</t>
  </si>
  <si>
    <t>mm</t>
  </si>
  <si>
    <t>Totals</t>
  </si>
  <si>
    <t xml:space="preserve">Spacing </t>
  </si>
  <si>
    <t>Variable</t>
  </si>
  <si>
    <t>Value</t>
  </si>
  <si>
    <t>Unit</t>
  </si>
  <si>
    <t>A</t>
  </si>
  <si>
    <t>M_y</t>
  </si>
  <si>
    <t>CF_x</t>
  </si>
  <si>
    <t>I_y=I_c</t>
  </si>
  <si>
    <t>M_x</t>
  </si>
  <si>
    <t>I_x=I_t</t>
  </si>
  <si>
    <t>CF_y</t>
  </si>
  <si>
    <t>mm^3</t>
  </si>
  <si>
    <t>mm^4</t>
  </si>
  <si>
    <t>mm^2</t>
  </si>
  <si>
    <t>AWP</t>
  </si>
  <si>
    <t>I_y</t>
  </si>
  <si>
    <t>I_yy</t>
  </si>
  <si>
    <t>I_xx</t>
  </si>
  <si>
    <t>2.691m aft of station 21</t>
  </si>
  <si>
    <t>2.982 forward of station 21</t>
  </si>
  <si>
    <t>.892 meters below the waterline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</si>
</sst>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44450</xdr:colOff>
      <xdr:row>54</xdr:row>
      <xdr:rowOff>95250</xdr:rowOff>
    </xdr:from>
    <xdr:to>
      <xdr:col>14</xdr:col>
      <xdr:colOff>431800</xdr:colOff>
      <xdr:row>61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61F1C9-9FA8-4CC2-A0D7-5CC906721CA2}"/>
            </a:ext>
          </a:extLst>
        </xdr:cNvPr>
        <xdr:cNvSpPr txBox="1"/>
      </xdr:nvSpPr>
      <xdr:spPr>
        <a:xfrm>
          <a:off x="7378700" y="10039350"/>
          <a:ext cx="2432050" cy="1225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Center</a:t>
          </a:r>
          <a:r>
            <a:rPr lang="en-US" sz="1100" baseline="0"/>
            <a:t> of Bouyancy from Zero Point:</a:t>
          </a:r>
        </a:p>
        <a:p>
          <a:endParaRPr lang="en-US" sz="1100" baseline="0"/>
        </a:p>
        <a:p>
          <a:r>
            <a:rPr lang="en-US" sz="1100"/>
            <a:t>x: 23.982</a:t>
          </a:r>
          <a:r>
            <a:rPr lang="en-US" sz="1100" baseline="0"/>
            <a:t> m</a:t>
          </a:r>
          <a:endParaRPr lang="en-US" sz="1100"/>
        </a:p>
        <a:p>
          <a:r>
            <a:rPr lang="en-US" sz="1100"/>
            <a:t>y: 0m</a:t>
          </a:r>
        </a:p>
        <a:p>
          <a:r>
            <a:rPr lang="en-US" sz="1100"/>
            <a:t>z: .008m</a:t>
          </a:r>
        </a:p>
        <a:p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289A8-F46C-4DE8-80BA-1C046F5FB59F}">
  <dimension ref="A1:X62"/>
  <sheetViews>
    <sheetView tabSelected="1" workbookViewId="0">
      <pane ySplit="6" topLeftCell="A37" activePane="bottomLeft" state="frozen"/>
      <selection pane="bottomLeft" activeCell="Q63" sqref="Q63"/>
    </sheetView>
  </sheetViews>
  <sheetFormatPr defaultRowHeight="14.5" x14ac:dyDescent="0.35"/>
  <cols>
    <col min="5" max="5" width="12.453125" bestFit="1" customWidth="1"/>
    <col min="8" max="8" width="11.81640625" bestFit="1" customWidth="1"/>
    <col min="10" max="11" width="9.81640625" bestFit="1" customWidth="1"/>
    <col min="12" max="12" width="11.81640625" bestFit="1" customWidth="1"/>
    <col min="20" max="20" width="11.81640625" bestFit="1" customWidth="1"/>
    <col min="22" max="22" width="10.81640625" bestFit="1" customWidth="1"/>
    <col min="23" max="23" width="9.81640625" bestFit="1" customWidth="1"/>
    <col min="24" max="24" width="11.81640625" bestFit="1" customWidth="1"/>
  </cols>
  <sheetData>
    <row r="1" spans="1:24" x14ac:dyDescent="0.35">
      <c r="A1" t="s">
        <v>19</v>
      </c>
    </row>
    <row r="3" spans="1:24" x14ac:dyDescent="0.35">
      <c r="A3" t="s">
        <v>3</v>
      </c>
      <c r="B3" t="s">
        <v>20</v>
      </c>
    </row>
    <row r="4" spans="1:24" x14ac:dyDescent="0.35">
      <c r="A4">
        <v>1000</v>
      </c>
      <c r="B4" t="s">
        <v>21</v>
      </c>
    </row>
    <row r="6" spans="1:24" x14ac:dyDescent="0.35">
      <c r="A6" t="s">
        <v>1</v>
      </c>
      <c r="B6" t="s">
        <v>2</v>
      </c>
      <c r="C6" t="s">
        <v>4</v>
      </c>
      <c r="D6" t="s">
        <v>6</v>
      </c>
      <c r="E6" t="s">
        <v>7</v>
      </c>
      <c r="F6" t="s">
        <v>8</v>
      </c>
      <c r="G6" t="s">
        <v>9</v>
      </c>
      <c r="H6" t="s">
        <v>10</v>
      </c>
      <c r="I6" t="s">
        <v>11</v>
      </c>
      <c r="J6" t="s">
        <v>12</v>
      </c>
      <c r="K6" t="s">
        <v>13</v>
      </c>
      <c r="L6" t="s">
        <v>14</v>
      </c>
      <c r="P6" t="s">
        <v>1</v>
      </c>
      <c r="Q6" t="s">
        <v>15</v>
      </c>
      <c r="R6" t="s">
        <v>4</v>
      </c>
      <c r="S6" t="s">
        <v>6</v>
      </c>
      <c r="T6" t="s">
        <v>5</v>
      </c>
      <c r="U6" t="s">
        <v>16</v>
      </c>
      <c r="V6" t="s">
        <v>17</v>
      </c>
      <c r="W6" t="s">
        <v>13</v>
      </c>
      <c r="X6" t="s">
        <v>18</v>
      </c>
    </row>
    <row r="7" spans="1:24" x14ac:dyDescent="0.35">
      <c r="A7">
        <v>0</v>
      </c>
      <c r="B7">
        <v>900</v>
      </c>
      <c r="C7">
        <v>1</v>
      </c>
      <c r="D7">
        <f>B7*C7</f>
        <v>900</v>
      </c>
      <c r="E7">
        <f>A7*B7</f>
        <v>0</v>
      </c>
      <c r="F7">
        <f>E7*C7</f>
        <v>0</v>
      </c>
      <c r="G7">
        <f>(A7^2)*B7</f>
        <v>0</v>
      </c>
      <c r="H7">
        <f>G7*C7</f>
        <v>0</v>
      </c>
      <c r="I7">
        <f>B7^2</f>
        <v>810000</v>
      </c>
      <c r="J7">
        <f>I7*C7</f>
        <v>810000</v>
      </c>
      <c r="K7">
        <f>B7^3</f>
        <v>729000000</v>
      </c>
      <c r="L7">
        <f>K7*C7</f>
        <v>729000000</v>
      </c>
      <c r="P7">
        <f>A7</f>
        <v>0</v>
      </c>
      <c r="Q7">
        <f>B7</f>
        <v>900</v>
      </c>
      <c r="R7">
        <v>1</v>
      </c>
      <c r="S7">
        <f>D7</f>
        <v>900</v>
      </c>
      <c r="T7">
        <v>21</v>
      </c>
      <c r="U7">
        <f>T7*Q7*R7</f>
        <v>18900</v>
      </c>
      <c r="V7">
        <f>Q7*(T7^2)*R7</f>
        <v>396900</v>
      </c>
      <c r="W7">
        <f>Q7^3</f>
        <v>729000000</v>
      </c>
      <c r="X7">
        <f>W7*R7</f>
        <v>729000000</v>
      </c>
    </row>
    <row r="8" spans="1:24" x14ac:dyDescent="0.35">
      <c r="A8">
        <v>1</v>
      </c>
      <c r="B8">
        <v>927.43499999999995</v>
      </c>
      <c r="C8">
        <v>4</v>
      </c>
      <c r="D8">
        <f t="shared" ref="D8:D49" si="0">B8*C8</f>
        <v>3709.74</v>
      </c>
      <c r="E8">
        <f t="shared" ref="E8:E49" si="1">A8*B8</f>
        <v>927.43499999999995</v>
      </c>
      <c r="F8">
        <f t="shared" ref="F8:F49" si="2">E8*C8</f>
        <v>3709.74</v>
      </c>
      <c r="G8">
        <f t="shared" ref="G8:G49" si="3">(A8^2)*B8</f>
        <v>927.43499999999995</v>
      </c>
      <c r="H8">
        <f t="shared" ref="H8:H49" si="4">G8*C8</f>
        <v>3709.74</v>
      </c>
      <c r="I8">
        <f t="shared" ref="I8:I49" si="5">B8^2</f>
        <v>860135.67922499985</v>
      </c>
      <c r="J8">
        <f t="shared" ref="J8:J49" si="6">I8*C8</f>
        <v>3440542.7168999994</v>
      </c>
      <c r="K8">
        <f t="shared" ref="K8:K49" si="7">B8^3</f>
        <v>797719933.66203773</v>
      </c>
      <c r="L8">
        <f t="shared" ref="L8:L49" si="8">K8*C8</f>
        <v>3190879734.6481509</v>
      </c>
      <c r="P8">
        <f t="shared" ref="P8:P49" si="9">A8</f>
        <v>1</v>
      </c>
      <c r="Q8">
        <f t="shared" ref="Q8:Q49" si="10">B8</f>
        <v>927.43499999999995</v>
      </c>
      <c r="R8">
        <v>4</v>
      </c>
      <c r="S8">
        <f t="shared" ref="S8:S49" si="11">D8</f>
        <v>3709.74</v>
      </c>
      <c r="T8">
        <v>20</v>
      </c>
      <c r="U8">
        <f t="shared" ref="U8:U49" si="12">T8*Q8*R8</f>
        <v>74194.799999999988</v>
      </c>
      <c r="V8">
        <f t="shared" ref="V8:V49" si="13">Q8*(T8^2)*R8</f>
        <v>1483896</v>
      </c>
      <c r="W8">
        <f t="shared" ref="W8:W49" si="14">Q8^3</f>
        <v>797719933.66203773</v>
      </c>
      <c r="X8">
        <f t="shared" ref="X8:X49" si="15">W8*R8</f>
        <v>3190879734.6481509</v>
      </c>
    </row>
    <row r="9" spans="1:24" x14ac:dyDescent="0.35">
      <c r="A9">
        <v>2</v>
      </c>
      <c r="B9">
        <v>956.86099999999999</v>
      </c>
      <c r="C9">
        <v>2</v>
      </c>
      <c r="D9">
        <f t="shared" si="0"/>
        <v>1913.722</v>
      </c>
      <c r="E9">
        <f t="shared" si="1"/>
        <v>1913.722</v>
      </c>
      <c r="F9">
        <f t="shared" si="2"/>
        <v>3827.444</v>
      </c>
      <c r="G9">
        <f t="shared" si="3"/>
        <v>3827.444</v>
      </c>
      <c r="H9">
        <f t="shared" si="4"/>
        <v>7654.8879999999999</v>
      </c>
      <c r="I9">
        <f t="shared" si="5"/>
        <v>915582.973321</v>
      </c>
      <c r="J9">
        <f t="shared" si="6"/>
        <v>1831165.946642</v>
      </c>
      <c r="K9">
        <f t="shared" si="7"/>
        <v>876085639.43490541</v>
      </c>
      <c r="L9">
        <f t="shared" si="8"/>
        <v>1752171278.8698108</v>
      </c>
      <c r="P9">
        <f t="shared" si="9"/>
        <v>2</v>
      </c>
      <c r="Q9">
        <f t="shared" si="10"/>
        <v>956.86099999999999</v>
      </c>
      <c r="R9">
        <v>2</v>
      </c>
      <c r="S9">
        <f t="shared" si="11"/>
        <v>1913.722</v>
      </c>
      <c r="T9">
        <v>19</v>
      </c>
      <c r="U9">
        <f t="shared" si="12"/>
        <v>36360.718000000001</v>
      </c>
      <c r="V9">
        <f t="shared" si="13"/>
        <v>690853.64199999999</v>
      </c>
      <c r="W9">
        <f t="shared" si="14"/>
        <v>876085639.43490541</v>
      </c>
      <c r="X9">
        <f t="shared" si="15"/>
        <v>1752171278.8698108</v>
      </c>
    </row>
    <row r="10" spans="1:24" x14ac:dyDescent="0.35">
      <c r="A10">
        <v>3</v>
      </c>
      <c r="B10">
        <v>988.32500000000005</v>
      </c>
      <c r="C10">
        <v>4</v>
      </c>
      <c r="D10">
        <f t="shared" si="0"/>
        <v>3953.3</v>
      </c>
      <c r="E10">
        <f t="shared" si="1"/>
        <v>2964.9750000000004</v>
      </c>
      <c r="F10">
        <f t="shared" si="2"/>
        <v>11859.900000000001</v>
      </c>
      <c r="G10">
        <f t="shared" si="3"/>
        <v>8894.9250000000011</v>
      </c>
      <c r="H10">
        <f t="shared" si="4"/>
        <v>35579.700000000004</v>
      </c>
      <c r="I10">
        <f t="shared" si="5"/>
        <v>976786.30562500004</v>
      </c>
      <c r="J10">
        <f t="shared" si="6"/>
        <v>3907145.2225000001</v>
      </c>
      <c r="K10">
        <f t="shared" si="7"/>
        <v>965382325.50682819</v>
      </c>
      <c r="L10">
        <f t="shared" si="8"/>
        <v>3861529302.0273128</v>
      </c>
      <c r="P10">
        <f t="shared" si="9"/>
        <v>3</v>
      </c>
      <c r="Q10">
        <f t="shared" si="10"/>
        <v>988.32500000000005</v>
      </c>
      <c r="R10">
        <v>4</v>
      </c>
      <c r="S10">
        <f t="shared" si="11"/>
        <v>3953.3</v>
      </c>
      <c r="T10">
        <v>18</v>
      </c>
      <c r="U10">
        <f t="shared" si="12"/>
        <v>71159.400000000009</v>
      </c>
      <c r="V10">
        <f t="shared" si="13"/>
        <v>1280869.2</v>
      </c>
      <c r="W10">
        <f t="shared" si="14"/>
        <v>965382325.50682819</v>
      </c>
      <c r="X10">
        <f t="shared" si="15"/>
        <v>3861529302.0273128</v>
      </c>
    </row>
    <row r="11" spans="1:24" x14ac:dyDescent="0.35">
      <c r="A11">
        <v>4</v>
      </c>
      <c r="B11">
        <v>1011.629</v>
      </c>
      <c r="C11">
        <v>2</v>
      </c>
      <c r="D11">
        <f t="shared" si="0"/>
        <v>2023.258</v>
      </c>
      <c r="E11">
        <f t="shared" si="1"/>
        <v>4046.5160000000001</v>
      </c>
      <c r="F11">
        <f t="shared" si="2"/>
        <v>8093.0320000000002</v>
      </c>
      <c r="G11">
        <f t="shared" si="3"/>
        <v>16186.064</v>
      </c>
      <c r="H11">
        <f t="shared" si="4"/>
        <v>32372.128000000001</v>
      </c>
      <c r="I11">
        <f t="shared" si="5"/>
        <v>1023393.233641</v>
      </c>
      <c r="J11">
        <f t="shared" si="6"/>
        <v>2046786.467282</v>
      </c>
      <c r="K11">
        <f t="shared" si="7"/>
        <v>1035294273.5550112</v>
      </c>
      <c r="L11">
        <f t="shared" si="8"/>
        <v>2070588547.1100223</v>
      </c>
      <c r="P11">
        <f t="shared" si="9"/>
        <v>4</v>
      </c>
      <c r="Q11">
        <f t="shared" si="10"/>
        <v>1011.629</v>
      </c>
      <c r="R11">
        <v>2</v>
      </c>
      <c r="S11">
        <f t="shared" si="11"/>
        <v>2023.258</v>
      </c>
      <c r="T11">
        <v>17</v>
      </c>
      <c r="U11">
        <f t="shared" si="12"/>
        <v>34395.385999999999</v>
      </c>
      <c r="V11">
        <f t="shared" si="13"/>
        <v>584721.56200000003</v>
      </c>
      <c r="W11">
        <f t="shared" si="14"/>
        <v>1035294273.5550112</v>
      </c>
      <c r="X11">
        <f t="shared" si="15"/>
        <v>2070588547.1100223</v>
      </c>
    </row>
    <row r="12" spans="1:24" x14ac:dyDescent="0.35">
      <c r="A12">
        <v>5</v>
      </c>
      <c r="B12">
        <v>1057.5350000000001</v>
      </c>
      <c r="C12">
        <v>4</v>
      </c>
      <c r="D12">
        <f t="shared" si="0"/>
        <v>4230.1400000000003</v>
      </c>
      <c r="E12">
        <f t="shared" si="1"/>
        <v>5287.6750000000002</v>
      </c>
      <c r="F12">
        <f t="shared" si="2"/>
        <v>21150.7</v>
      </c>
      <c r="G12">
        <f t="shared" si="3"/>
        <v>26438.375000000004</v>
      </c>
      <c r="H12">
        <f t="shared" si="4"/>
        <v>105753.50000000001</v>
      </c>
      <c r="I12">
        <f t="shared" si="5"/>
        <v>1118380.2762250002</v>
      </c>
      <c r="J12">
        <f t="shared" si="6"/>
        <v>4473521.1049000006</v>
      </c>
      <c r="K12">
        <f t="shared" si="7"/>
        <v>1182726285.4176056</v>
      </c>
      <c r="L12">
        <f t="shared" si="8"/>
        <v>4730905141.6704226</v>
      </c>
      <c r="P12">
        <f t="shared" si="9"/>
        <v>5</v>
      </c>
      <c r="Q12">
        <f t="shared" si="10"/>
        <v>1057.5350000000001</v>
      </c>
      <c r="R12">
        <v>4</v>
      </c>
      <c r="S12">
        <f t="shared" si="11"/>
        <v>4230.1400000000003</v>
      </c>
      <c r="T12">
        <v>16</v>
      </c>
      <c r="U12">
        <f t="shared" si="12"/>
        <v>67682.240000000005</v>
      </c>
      <c r="V12">
        <f t="shared" si="13"/>
        <v>1082915.8400000001</v>
      </c>
      <c r="W12">
        <f t="shared" si="14"/>
        <v>1182726285.4176056</v>
      </c>
      <c r="X12">
        <f t="shared" si="15"/>
        <v>4730905141.6704226</v>
      </c>
    </row>
    <row r="13" spans="1:24" x14ac:dyDescent="0.35">
      <c r="A13">
        <v>6</v>
      </c>
      <c r="B13">
        <v>1100</v>
      </c>
      <c r="C13">
        <v>2</v>
      </c>
      <c r="D13">
        <f t="shared" si="0"/>
        <v>2200</v>
      </c>
      <c r="E13">
        <f t="shared" si="1"/>
        <v>6600</v>
      </c>
      <c r="F13">
        <f t="shared" si="2"/>
        <v>13200</v>
      </c>
      <c r="G13">
        <f t="shared" si="3"/>
        <v>39600</v>
      </c>
      <c r="H13">
        <f t="shared" si="4"/>
        <v>79200</v>
      </c>
      <c r="I13">
        <f t="shared" si="5"/>
        <v>1210000</v>
      </c>
      <c r="J13">
        <f t="shared" si="6"/>
        <v>2420000</v>
      </c>
      <c r="K13">
        <f t="shared" si="7"/>
        <v>1331000000</v>
      </c>
      <c r="L13">
        <f t="shared" si="8"/>
        <v>2662000000</v>
      </c>
      <c r="P13">
        <f t="shared" si="9"/>
        <v>6</v>
      </c>
      <c r="Q13">
        <f t="shared" si="10"/>
        <v>1100</v>
      </c>
      <c r="R13">
        <v>2</v>
      </c>
      <c r="S13">
        <f t="shared" si="11"/>
        <v>2200</v>
      </c>
      <c r="T13">
        <v>15</v>
      </c>
      <c r="U13">
        <f t="shared" si="12"/>
        <v>33000</v>
      </c>
      <c r="V13">
        <f t="shared" si="13"/>
        <v>495000</v>
      </c>
      <c r="W13">
        <f t="shared" si="14"/>
        <v>1331000000</v>
      </c>
      <c r="X13">
        <f t="shared" si="15"/>
        <v>2662000000</v>
      </c>
    </row>
    <row r="14" spans="1:24" x14ac:dyDescent="0.35">
      <c r="A14">
        <v>7</v>
      </c>
      <c r="B14">
        <v>1135.3510000000001</v>
      </c>
      <c r="C14">
        <v>4</v>
      </c>
      <c r="D14">
        <f t="shared" si="0"/>
        <v>4541.4040000000005</v>
      </c>
      <c r="E14">
        <f t="shared" si="1"/>
        <v>7947.4570000000003</v>
      </c>
      <c r="F14">
        <f t="shared" si="2"/>
        <v>31789.828000000001</v>
      </c>
      <c r="G14">
        <f t="shared" si="3"/>
        <v>55632.199000000008</v>
      </c>
      <c r="H14">
        <f t="shared" si="4"/>
        <v>222528.79600000003</v>
      </c>
      <c r="I14">
        <f t="shared" si="5"/>
        <v>1289021.8932010003</v>
      </c>
      <c r="J14">
        <f t="shared" si="6"/>
        <v>5156087.5728040012</v>
      </c>
      <c r="K14">
        <f t="shared" si="7"/>
        <v>1463492295.467649</v>
      </c>
      <c r="L14">
        <f t="shared" si="8"/>
        <v>5853969181.8705959</v>
      </c>
      <c r="P14">
        <f t="shared" si="9"/>
        <v>7</v>
      </c>
      <c r="Q14">
        <f t="shared" si="10"/>
        <v>1135.3510000000001</v>
      </c>
      <c r="R14">
        <v>4</v>
      </c>
      <c r="S14">
        <f t="shared" si="11"/>
        <v>4541.4040000000005</v>
      </c>
      <c r="T14">
        <v>14</v>
      </c>
      <c r="U14">
        <f t="shared" si="12"/>
        <v>63579.656000000003</v>
      </c>
      <c r="V14">
        <f t="shared" si="13"/>
        <v>890115.18400000012</v>
      </c>
      <c r="W14">
        <f t="shared" si="14"/>
        <v>1463492295.467649</v>
      </c>
      <c r="X14">
        <f t="shared" si="15"/>
        <v>5853969181.8705959</v>
      </c>
    </row>
    <row r="15" spans="1:24" x14ac:dyDescent="0.35">
      <c r="A15">
        <v>8</v>
      </c>
      <c r="B15">
        <v>1177.539</v>
      </c>
      <c r="C15">
        <v>2</v>
      </c>
      <c r="D15">
        <f t="shared" si="0"/>
        <v>2355.078</v>
      </c>
      <c r="E15">
        <f t="shared" si="1"/>
        <v>9420.3119999999999</v>
      </c>
      <c r="F15">
        <f t="shared" si="2"/>
        <v>18840.624</v>
      </c>
      <c r="G15">
        <f t="shared" si="3"/>
        <v>75362.495999999999</v>
      </c>
      <c r="H15">
        <f t="shared" si="4"/>
        <v>150724.992</v>
      </c>
      <c r="I15">
        <f t="shared" si="5"/>
        <v>1386598.0965209999</v>
      </c>
      <c r="J15">
        <f t="shared" si="6"/>
        <v>2773196.1930419998</v>
      </c>
      <c r="K15">
        <f t="shared" si="7"/>
        <v>1632773335.9792416</v>
      </c>
      <c r="L15">
        <f t="shared" si="8"/>
        <v>3265546671.9584832</v>
      </c>
      <c r="P15">
        <f t="shared" si="9"/>
        <v>8</v>
      </c>
      <c r="Q15">
        <f t="shared" si="10"/>
        <v>1177.539</v>
      </c>
      <c r="R15">
        <v>2</v>
      </c>
      <c r="S15">
        <f t="shared" si="11"/>
        <v>2355.078</v>
      </c>
      <c r="T15">
        <v>13</v>
      </c>
      <c r="U15">
        <f t="shared" si="12"/>
        <v>30616.013999999999</v>
      </c>
      <c r="V15">
        <f t="shared" si="13"/>
        <v>398008.18199999997</v>
      </c>
      <c r="W15">
        <f t="shared" si="14"/>
        <v>1632773335.9792416</v>
      </c>
      <c r="X15">
        <f t="shared" si="15"/>
        <v>3265546671.9584832</v>
      </c>
    </row>
    <row r="16" spans="1:24" x14ac:dyDescent="0.35">
      <c r="A16">
        <v>9</v>
      </c>
      <c r="B16">
        <v>1221.915</v>
      </c>
      <c r="C16">
        <v>4</v>
      </c>
      <c r="D16">
        <f t="shared" si="0"/>
        <v>4887.66</v>
      </c>
      <c r="E16">
        <f t="shared" si="1"/>
        <v>10997.235000000001</v>
      </c>
      <c r="F16">
        <f t="shared" si="2"/>
        <v>43988.94</v>
      </c>
      <c r="G16">
        <f t="shared" si="3"/>
        <v>98975.114999999991</v>
      </c>
      <c r="H16">
        <f t="shared" si="4"/>
        <v>395900.45999999996</v>
      </c>
      <c r="I16">
        <f t="shared" si="5"/>
        <v>1493076.2672249998</v>
      </c>
      <c r="J16">
        <f t="shared" si="6"/>
        <v>5972305.0688999994</v>
      </c>
      <c r="K16">
        <f t="shared" si="7"/>
        <v>1824412287.0662355</v>
      </c>
      <c r="L16">
        <f t="shared" si="8"/>
        <v>7297649148.2649422</v>
      </c>
      <c r="P16">
        <f t="shared" si="9"/>
        <v>9</v>
      </c>
      <c r="Q16">
        <f t="shared" si="10"/>
        <v>1221.915</v>
      </c>
      <c r="R16">
        <v>4</v>
      </c>
      <c r="S16">
        <f t="shared" si="11"/>
        <v>4887.66</v>
      </c>
      <c r="T16">
        <v>12</v>
      </c>
      <c r="U16">
        <f t="shared" si="12"/>
        <v>58651.92</v>
      </c>
      <c r="V16">
        <f t="shared" si="13"/>
        <v>703823.04</v>
      </c>
      <c r="W16">
        <f t="shared" si="14"/>
        <v>1824412287.0662355</v>
      </c>
      <c r="X16">
        <f t="shared" si="15"/>
        <v>7297649148.2649422</v>
      </c>
    </row>
    <row r="17" spans="1:24" x14ac:dyDescent="0.35">
      <c r="A17">
        <v>10</v>
      </c>
      <c r="B17">
        <v>1268.4590000000001</v>
      </c>
      <c r="C17">
        <v>2</v>
      </c>
      <c r="D17">
        <f t="shared" si="0"/>
        <v>2536.9180000000001</v>
      </c>
      <c r="E17">
        <f t="shared" si="1"/>
        <v>12684.59</v>
      </c>
      <c r="F17">
        <f t="shared" si="2"/>
        <v>25369.18</v>
      </c>
      <c r="G17">
        <f t="shared" si="3"/>
        <v>126845.90000000001</v>
      </c>
      <c r="H17">
        <f t="shared" si="4"/>
        <v>253691.80000000002</v>
      </c>
      <c r="I17">
        <f t="shared" si="5"/>
        <v>1608988.2346810002</v>
      </c>
      <c r="J17">
        <f t="shared" si="6"/>
        <v>3217976.4693620005</v>
      </c>
      <c r="K17">
        <f t="shared" si="7"/>
        <v>2040935607.1752269</v>
      </c>
      <c r="L17">
        <f t="shared" si="8"/>
        <v>4081871214.3504539</v>
      </c>
      <c r="P17">
        <f t="shared" si="9"/>
        <v>10</v>
      </c>
      <c r="Q17">
        <f t="shared" si="10"/>
        <v>1268.4590000000001</v>
      </c>
      <c r="R17">
        <v>2</v>
      </c>
      <c r="S17">
        <f t="shared" si="11"/>
        <v>2536.9180000000001</v>
      </c>
      <c r="T17">
        <v>11</v>
      </c>
      <c r="U17">
        <f t="shared" si="12"/>
        <v>27906.098000000002</v>
      </c>
      <c r="V17">
        <f t="shared" si="13"/>
        <v>306967.07800000004</v>
      </c>
      <c r="W17">
        <f t="shared" si="14"/>
        <v>2040935607.1752269</v>
      </c>
      <c r="X17">
        <f t="shared" si="15"/>
        <v>4081871214.3504539</v>
      </c>
    </row>
    <row r="18" spans="1:24" x14ac:dyDescent="0.35">
      <c r="A18">
        <v>11</v>
      </c>
      <c r="B18">
        <v>1317.125</v>
      </c>
      <c r="C18">
        <v>4</v>
      </c>
      <c r="D18">
        <f t="shared" si="0"/>
        <v>5268.5</v>
      </c>
      <c r="E18">
        <f t="shared" si="1"/>
        <v>14488.375</v>
      </c>
      <c r="F18">
        <f t="shared" si="2"/>
        <v>57953.5</v>
      </c>
      <c r="G18">
        <f t="shared" si="3"/>
        <v>159372.125</v>
      </c>
      <c r="H18">
        <f t="shared" si="4"/>
        <v>637488.5</v>
      </c>
      <c r="I18">
        <f t="shared" si="5"/>
        <v>1734818.265625</v>
      </c>
      <c r="J18">
        <f t="shared" si="6"/>
        <v>6939273.0625</v>
      </c>
      <c r="K18">
        <f t="shared" si="7"/>
        <v>2284972508.1113281</v>
      </c>
      <c r="L18">
        <f t="shared" si="8"/>
        <v>9139890032.4453125</v>
      </c>
      <c r="P18">
        <f t="shared" si="9"/>
        <v>11</v>
      </c>
      <c r="Q18">
        <f t="shared" si="10"/>
        <v>1317.125</v>
      </c>
      <c r="R18">
        <v>4</v>
      </c>
      <c r="S18">
        <f t="shared" si="11"/>
        <v>5268.5</v>
      </c>
      <c r="T18">
        <v>10</v>
      </c>
      <c r="U18">
        <f t="shared" si="12"/>
        <v>52685</v>
      </c>
      <c r="V18">
        <f t="shared" si="13"/>
        <v>526850</v>
      </c>
      <c r="W18">
        <f t="shared" si="14"/>
        <v>2284972508.1113281</v>
      </c>
      <c r="X18">
        <f t="shared" si="15"/>
        <v>9139890032.4453125</v>
      </c>
    </row>
    <row r="19" spans="1:24" x14ac:dyDescent="0.35">
      <c r="A19">
        <v>12</v>
      </c>
      <c r="B19">
        <v>1367.836</v>
      </c>
      <c r="C19">
        <v>2</v>
      </c>
      <c r="D19">
        <f t="shared" si="0"/>
        <v>2735.672</v>
      </c>
      <c r="E19">
        <f t="shared" si="1"/>
        <v>16414.031999999999</v>
      </c>
      <c r="F19">
        <f t="shared" si="2"/>
        <v>32828.063999999998</v>
      </c>
      <c r="G19">
        <f t="shared" si="3"/>
        <v>196968.38399999999</v>
      </c>
      <c r="H19">
        <f t="shared" si="4"/>
        <v>393936.76799999998</v>
      </c>
      <c r="I19">
        <f t="shared" si="5"/>
        <v>1870975.322896</v>
      </c>
      <c r="J19">
        <f t="shared" si="6"/>
        <v>3741950.645792</v>
      </c>
      <c r="K19">
        <f t="shared" si="7"/>
        <v>2559187401.7687731</v>
      </c>
      <c r="L19">
        <f t="shared" si="8"/>
        <v>5118374803.5375462</v>
      </c>
      <c r="P19">
        <f t="shared" si="9"/>
        <v>12</v>
      </c>
      <c r="Q19">
        <f t="shared" si="10"/>
        <v>1367.836</v>
      </c>
      <c r="R19">
        <v>2</v>
      </c>
      <c r="S19">
        <f t="shared" si="11"/>
        <v>2735.672</v>
      </c>
      <c r="T19">
        <v>9</v>
      </c>
      <c r="U19">
        <f t="shared" si="12"/>
        <v>24621.047999999999</v>
      </c>
      <c r="V19">
        <f t="shared" si="13"/>
        <v>221589.432</v>
      </c>
      <c r="W19">
        <f t="shared" si="14"/>
        <v>2559187401.7687731</v>
      </c>
      <c r="X19">
        <f t="shared" si="15"/>
        <v>5118374803.5375462</v>
      </c>
    </row>
    <row r="20" spans="1:24" x14ac:dyDescent="0.35">
      <c r="A20">
        <v>13</v>
      </c>
      <c r="B20">
        <v>1420.4739999999999</v>
      </c>
      <c r="C20">
        <v>4</v>
      </c>
      <c r="D20">
        <f t="shared" si="0"/>
        <v>5681.8959999999997</v>
      </c>
      <c r="E20">
        <f t="shared" si="1"/>
        <v>18466.162</v>
      </c>
      <c r="F20">
        <f t="shared" si="2"/>
        <v>73864.648000000001</v>
      </c>
      <c r="G20">
        <f t="shared" si="3"/>
        <v>240060.106</v>
      </c>
      <c r="H20">
        <f t="shared" si="4"/>
        <v>960240.424</v>
      </c>
      <c r="I20">
        <f t="shared" si="5"/>
        <v>2017746.3846759999</v>
      </c>
      <c r="J20">
        <f t="shared" si="6"/>
        <v>8070985.5387039995</v>
      </c>
      <c r="K20">
        <f t="shared" si="7"/>
        <v>2866156278.0262561</v>
      </c>
      <c r="L20">
        <f t="shared" si="8"/>
        <v>11464625112.105024</v>
      </c>
      <c r="P20">
        <f t="shared" si="9"/>
        <v>13</v>
      </c>
      <c r="Q20">
        <f t="shared" si="10"/>
        <v>1420.4739999999999</v>
      </c>
      <c r="R20">
        <v>4</v>
      </c>
      <c r="S20">
        <f t="shared" si="11"/>
        <v>5681.8959999999997</v>
      </c>
      <c r="T20">
        <v>8</v>
      </c>
      <c r="U20">
        <f t="shared" si="12"/>
        <v>45455.167999999998</v>
      </c>
      <c r="V20">
        <f t="shared" si="13"/>
        <v>363641.34399999998</v>
      </c>
      <c r="W20">
        <f t="shared" si="14"/>
        <v>2866156278.0262561</v>
      </c>
      <c r="X20">
        <f t="shared" si="15"/>
        <v>11464625112.105024</v>
      </c>
    </row>
    <row r="21" spans="1:24" x14ac:dyDescent="0.35">
      <c r="A21">
        <v>14</v>
      </c>
      <c r="B21">
        <v>1474.873</v>
      </c>
      <c r="C21">
        <v>2</v>
      </c>
      <c r="D21">
        <f t="shared" si="0"/>
        <v>2949.7460000000001</v>
      </c>
      <c r="E21">
        <f t="shared" si="1"/>
        <v>20648.222000000002</v>
      </c>
      <c r="F21">
        <f t="shared" si="2"/>
        <v>41296.444000000003</v>
      </c>
      <c r="G21">
        <f t="shared" si="3"/>
        <v>289075.10800000001</v>
      </c>
      <c r="H21">
        <f t="shared" si="4"/>
        <v>578150.21600000001</v>
      </c>
      <c r="I21">
        <f t="shared" si="5"/>
        <v>2175250.3661290002</v>
      </c>
      <c r="J21">
        <f t="shared" si="6"/>
        <v>4350500.7322580004</v>
      </c>
      <c r="K21">
        <f t="shared" si="7"/>
        <v>3208218033.2437768</v>
      </c>
      <c r="L21">
        <f t="shared" si="8"/>
        <v>6416436066.4875536</v>
      </c>
      <c r="P21">
        <f t="shared" si="9"/>
        <v>14</v>
      </c>
      <c r="Q21">
        <f t="shared" si="10"/>
        <v>1474.873</v>
      </c>
      <c r="R21">
        <v>2</v>
      </c>
      <c r="S21">
        <f t="shared" si="11"/>
        <v>2949.7460000000001</v>
      </c>
      <c r="T21">
        <v>7</v>
      </c>
      <c r="U21">
        <f t="shared" si="12"/>
        <v>20648.222000000002</v>
      </c>
      <c r="V21">
        <f t="shared" si="13"/>
        <v>144537.554</v>
      </c>
      <c r="W21">
        <f t="shared" si="14"/>
        <v>3208218033.2437768</v>
      </c>
      <c r="X21">
        <f t="shared" si="15"/>
        <v>6416436066.4875536</v>
      </c>
    </row>
    <row r="22" spans="1:24" x14ac:dyDescent="0.35">
      <c r="A22">
        <v>15</v>
      </c>
      <c r="B22">
        <v>1530.8019999999999</v>
      </c>
      <c r="C22">
        <v>4</v>
      </c>
      <c r="D22">
        <f t="shared" si="0"/>
        <v>6123.2079999999996</v>
      </c>
      <c r="E22">
        <f t="shared" si="1"/>
        <v>22962.03</v>
      </c>
      <c r="F22">
        <f t="shared" si="2"/>
        <v>91848.12</v>
      </c>
      <c r="G22">
        <f t="shared" si="3"/>
        <v>344430.44999999995</v>
      </c>
      <c r="H22">
        <f t="shared" si="4"/>
        <v>1377721.7999999998</v>
      </c>
      <c r="I22">
        <f t="shared" si="5"/>
        <v>2343354.7632039995</v>
      </c>
      <c r="J22">
        <f t="shared" si="6"/>
        <v>9373419.052815998</v>
      </c>
      <c r="K22">
        <f t="shared" si="7"/>
        <v>3587212158.2222085</v>
      </c>
      <c r="L22">
        <f t="shared" si="8"/>
        <v>14348848632.888834</v>
      </c>
      <c r="P22">
        <f t="shared" si="9"/>
        <v>15</v>
      </c>
      <c r="Q22">
        <f t="shared" si="10"/>
        <v>1530.8019999999999</v>
      </c>
      <c r="R22">
        <v>4</v>
      </c>
      <c r="S22">
        <f t="shared" si="11"/>
        <v>6123.2079999999996</v>
      </c>
      <c r="T22">
        <v>6</v>
      </c>
      <c r="U22">
        <f t="shared" si="12"/>
        <v>36739.248</v>
      </c>
      <c r="V22">
        <f t="shared" si="13"/>
        <v>220435.48799999998</v>
      </c>
      <c r="W22">
        <f t="shared" si="14"/>
        <v>3587212158.2222085</v>
      </c>
      <c r="X22">
        <f t="shared" si="15"/>
        <v>14348848632.888834</v>
      </c>
    </row>
    <row r="23" spans="1:24" x14ac:dyDescent="0.35">
      <c r="A23">
        <v>16</v>
      </c>
      <c r="B23">
        <v>1587.95</v>
      </c>
      <c r="C23">
        <v>2</v>
      </c>
      <c r="D23">
        <f t="shared" si="0"/>
        <v>3175.9</v>
      </c>
      <c r="E23">
        <f t="shared" si="1"/>
        <v>25407.200000000001</v>
      </c>
      <c r="F23">
        <f t="shared" si="2"/>
        <v>50814.400000000001</v>
      </c>
      <c r="G23">
        <f t="shared" si="3"/>
        <v>406515.20000000001</v>
      </c>
      <c r="H23">
        <f t="shared" si="4"/>
        <v>813030.40000000002</v>
      </c>
      <c r="I23">
        <f t="shared" si="5"/>
        <v>2521585.2025000001</v>
      </c>
      <c r="J23">
        <f t="shared" si="6"/>
        <v>5043170.4050000003</v>
      </c>
      <c r="K23">
        <f t="shared" si="7"/>
        <v>4004151222.3098755</v>
      </c>
      <c r="L23">
        <f t="shared" si="8"/>
        <v>8008302444.619751</v>
      </c>
      <c r="P23">
        <f t="shared" si="9"/>
        <v>16</v>
      </c>
      <c r="Q23">
        <f t="shared" si="10"/>
        <v>1587.95</v>
      </c>
      <c r="R23">
        <v>2</v>
      </c>
      <c r="S23">
        <f t="shared" si="11"/>
        <v>3175.9</v>
      </c>
      <c r="T23">
        <v>5</v>
      </c>
      <c r="U23">
        <f t="shared" si="12"/>
        <v>15879.5</v>
      </c>
      <c r="V23">
        <f t="shared" si="13"/>
        <v>79397.5</v>
      </c>
      <c r="W23">
        <f t="shared" si="14"/>
        <v>4004151222.3098755</v>
      </c>
      <c r="X23">
        <f t="shared" si="15"/>
        <v>8008302444.619751</v>
      </c>
    </row>
    <row r="24" spans="1:24" x14ac:dyDescent="0.35">
      <c r="A24">
        <v>17</v>
      </c>
      <c r="B24">
        <v>1645.9090000000001</v>
      </c>
      <c r="C24">
        <v>4</v>
      </c>
      <c r="D24">
        <f t="shared" si="0"/>
        <v>6583.6360000000004</v>
      </c>
      <c r="E24">
        <f t="shared" si="1"/>
        <v>27980.453000000001</v>
      </c>
      <c r="F24">
        <f t="shared" si="2"/>
        <v>111921.81200000001</v>
      </c>
      <c r="G24">
        <f t="shared" si="3"/>
        <v>475667.70100000006</v>
      </c>
      <c r="H24">
        <f t="shared" si="4"/>
        <v>1902670.8040000002</v>
      </c>
      <c r="I24">
        <f t="shared" si="5"/>
        <v>2709016.4362810003</v>
      </c>
      <c r="J24">
        <f t="shared" si="6"/>
        <v>10836065.745124001</v>
      </c>
      <c r="K24">
        <f t="shared" si="7"/>
        <v>4458794533.6228256</v>
      </c>
      <c r="L24">
        <f t="shared" si="8"/>
        <v>17835178134.491302</v>
      </c>
      <c r="P24">
        <f t="shared" si="9"/>
        <v>17</v>
      </c>
      <c r="Q24">
        <f t="shared" si="10"/>
        <v>1645.9090000000001</v>
      </c>
      <c r="R24">
        <v>4</v>
      </c>
      <c r="S24">
        <f t="shared" si="11"/>
        <v>6583.6360000000004</v>
      </c>
      <c r="T24">
        <v>4</v>
      </c>
      <c r="U24">
        <f t="shared" si="12"/>
        <v>26334.544000000002</v>
      </c>
      <c r="V24">
        <f t="shared" si="13"/>
        <v>105338.17600000001</v>
      </c>
      <c r="W24">
        <f t="shared" si="14"/>
        <v>4458794533.6228256</v>
      </c>
      <c r="X24">
        <f t="shared" si="15"/>
        <v>17835178134.491302</v>
      </c>
    </row>
    <row r="25" spans="1:24" x14ac:dyDescent="0.35">
      <c r="A25">
        <v>18</v>
      </c>
      <c r="B25">
        <v>1704.145</v>
      </c>
      <c r="C25">
        <v>2</v>
      </c>
      <c r="D25">
        <f t="shared" si="0"/>
        <v>3408.29</v>
      </c>
      <c r="E25">
        <f t="shared" si="1"/>
        <v>30674.61</v>
      </c>
      <c r="F25">
        <f t="shared" si="2"/>
        <v>61349.22</v>
      </c>
      <c r="G25">
        <f t="shared" si="3"/>
        <v>552142.98</v>
      </c>
      <c r="H25">
        <f t="shared" si="4"/>
        <v>1104285.96</v>
      </c>
      <c r="I25">
        <f t="shared" si="5"/>
        <v>2904110.1810249998</v>
      </c>
      <c r="J25">
        <f t="shared" si="6"/>
        <v>5808220.3620499996</v>
      </c>
      <c r="K25">
        <f t="shared" si="7"/>
        <v>4949024844.4428482</v>
      </c>
      <c r="L25">
        <f t="shared" si="8"/>
        <v>9898049688.8856964</v>
      </c>
      <c r="P25">
        <f t="shared" si="9"/>
        <v>18</v>
      </c>
      <c r="Q25">
        <f t="shared" si="10"/>
        <v>1704.145</v>
      </c>
      <c r="R25">
        <v>2</v>
      </c>
      <c r="S25">
        <f t="shared" si="11"/>
        <v>3408.29</v>
      </c>
      <c r="T25">
        <v>3</v>
      </c>
      <c r="U25">
        <f t="shared" si="12"/>
        <v>10224.869999999999</v>
      </c>
      <c r="V25">
        <f t="shared" si="13"/>
        <v>30674.61</v>
      </c>
      <c r="W25">
        <f t="shared" si="14"/>
        <v>4949024844.4428482</v>
      </c>
      <c r="X25">
        <f t="shared" si="15"/>
        <v>9898049688.8856964</v>
      </c>
    </row>
    <row r="26" spans="1:24" x14ac:dyDescent="0.35">
      <c r="A26">
        <v>19</v>
      </c>
      <c r="B26">
        <v>1761.9780000000001</v>
      </c>
      <c r="C26">
        <v>4</v>
      </c>
      <c r="D26">
        <f t="shared" si="0"/>
        <v>7047.9120000000003</v>
      </c>
      <c r="E26">
        <f t="shared" si="1"/>
        <v>33477.582000000002</v>
      </c>
      <c r="F26">
        <f t="shared" si="2"/>
        <v>133910.32800000001</v>
      </c>
      <c r="G26">
        <f t="shared" si="3"/>
        <v>636074.05800000008</v>
      </c>
      <c r="H26">
        <f t="shared" si="4"/>
        <v>2544296.2320000003</v>
      </c>
      <c r="I26">
        <f t="shared" si="5"/>
        <v>3104566.472484</v>
      </c>
      <c r="J26">
        <f t="shared" si="6"/>
        <v>12418265.889936</v>
      </c>
      <c r="K26">
        <f t="shared" si="7"/>
        <v>5470177824.0544138</v>
      </c>
      <c r="L26">
        <f t="shared" si="8"/>
        <v>21880711296.217655</v>
      </c>
      <c r="P26">
        <f t="shared" si="9"/>
        <v>19</v>
      </c>
      <c r="Q26">
        <f t="shared" si="10"/>
        <v>1761.9780000000001</v>
      </c>
      <c r="R26">
        <v>4</v>
      </c>
      <c r="S26">
        <f t="shared" si="11"/>
        <v>7047.9120000000003</v>
      </c>
      <c r="T26">
        <v>2</v>
      </c>
      <c r="U26">
        <f t="shared" si="12"/>
        <v>14095.824000000001</v>
      </c>
      <c r="V26">
        <f t="shared" si="13"/>
        <v>28191.648000000001</v>
      </c>
      <c r="W26">
        <f t="shared" si="14"/>
        <v>5470177824.0544138</v>
      </c>
      <c r="X26">
        <f t="shared" si="15"/>
        <v>21880711296.217655</v>
      </c>
    </row>
    <row r="27" spans="1:24" x14ac:dyDescent="0.35">
      <c r="A27">
        <v>20</v>
      </c>
      <c r="B27">
        <v>1818.547</v>
      </c>
      <c r="C27">
        <v>2</v>
      </c>
      <c r="D27">
        <f t="shared" si="0"/>
        <v>3637.0940000000001</v>
      </c>
      <c r="E27">
        <f t="shared" si="1"/>
        <v>36370.94</v>
      </c>
      <c r="F27">
        <f t="shared" si="2"/>
        <v>72741.88</v>
      </c>
      <c r="G27">
        <f t="shared" si="3"/>
        <v>727418.8</v>
      </c>
      <c r="H27">
        <f t="shared" si="4"/>
        <v>1454837.6</v>
      </c>
      <c r="I27">
        <f t="shared" si="5"/>
        <v>3307113.1912090001</v>
      </c>
      <c r="J27">
        <f t="shared" si="6"/>
        <v>6614226.3824180001</v>
      </c>
      <c r="K27">
        <f t="shared" si="7"/>
        <v>6014140772.5335531</v>
      </c>
      <c r="L27">
        <f t="shared" si="8"/>
        <v>12028281545.067106</v>
      </c>
      <c r="P27">
        <f t="shared" si="9"/>
        <v>20</v>
      </c>
      <c r="Q27">
        <f t="shared" si="10"/>
        <v>1818.547</v>
      </c>
      <c r="R27">
        <v>2</v>
      </c>
      <c r="S27">
        <f t="shared" si="11"/>
        <v>3637.0940000000001</v>
      </c>
      <c r="T27">
        <v>1</v>
      </c>
      <c r="U27">
        <f t="shared" si="12"/>
        <v>3637.0940000000001</v>
      </c>
      <c r="V27">
        <f t="shared" si="13"/>
        <v>3637.0940000000001</v>
      </c>
      <c r="W27">
        <f t="shared" si="14"/>
        <v>6014140772.5335531</v>
      </c>
      <c r="X27">
        <f t="shared" si="15"/>
        <v>12028281545.067106</v>
      </c>
    </row>
    <row r="28" spans="1:24" x14ac:dyDescent="0.35">
      <c r="A28">
        <v>21</v>
      </c>
      <c r="B28">
        <v>1872.796</v>
      </c>
      <c r="C28">
        <v>4</v>
      </c>
      <c r="D28">
        <f t="shared" si="0"/>
        <v>7491.1840000000002</v>
      </c>
      <c r="E28">
        <f t="shared" si="1"/>
        <v>39328.716</v>
      </c>
      <c r="F28">
        <f t="shared" si="2"/>
        <v>157314.864</v>
      </c>
      <c r="G28">
        <f t="shared" si="3"/>
        <v>825903.03599999996</v>
      </c>
      <c r="H28">
        <f t="shared" si="4"/>
        <v>3303612.1439999999</v>
      </c>
      <c r="I28">
        <f t="shared" si="5"/>
        <v>3507364.8576160003</v>
      </c>
      <c r="J28">
        <f t="shared" si="6"/>
        <v>14029459.430464001</v>
      </c>
      <c r="K28">
        <f t="shared" si="7"/>
        <v>6568578875.8838148</v>
      </c>
      <c r="L28">
        <f t="shared" si="8"/>
        <v>26274315503.535259</v>
      </c>
      <c r="P28">
        <f t="shared" si="9"/>
        <v>21</v>
      </c>
      <c r="Q28">
        <f t="shared" si="10"/>
        <v>1872.796</v>
      </c>
      <c r="R28">
        <v>4</v>
      </c>
      <c r="S28">
        <f t="shared" si="11"/>
        <v>7491.1840000000002</v>
      </c>
      <c r="T28">
        <v>0</v>
      </c>
      <c r="U28">
        <f t="shared" si="12"/>
        <v>0</v>
      </c>
      <c r="V28">
        <f t="shared" si="13"/>
        <v>0</v>
      </c>
      <c r="W28">
        <f t="shared" si="14"/>
        <v>6568578875.8838148</v>
      </c>
      <c r="X28">
        <f t="shared" si="15"/>
        <v>26274315503.535259</v>
      </c>
    </row>
    <row r="29" spans="1:24" x14ac:dyDescent="0.35">
      <c r="A29">
        <v>22</v>
      </c>
      <c r="B29">
        <v>1923.4670000000001</v>
      </c>
      <c r="C29">
        <v>2</v>
      </c>
      <c r="D29">
        <f t="shared" si="0"/>
        <v>3846.9340000000002</v>
      </c>
      <c r="E29">
        <f t="shared" si="1"/>
        <v>42316.274000000005</v>
      </c>
      <c r="F29">
        <f t="shared" si="2"/>
        <v>84632.54800000001</v>
      </c>
      <c r="G29">
        <f t="shared" si="3"/>
        <v>930958.02800000005</v>
      </c>
      <c r="H29">
        <f t="shared" si="4"/>
        <v>1861916.0560000001</v>
      </c>
      <c r="I29">
        <f t="shared" si="5"/>
        <v>3699725.3000890003</v>
      </c>
      <c r="J29">
        <f t="shared" si="6"/>
        <v>7399450.6001780005</v>
      </c>
      <c r="K29">
        <f t="shared" si="7"/>
        <v>7116299523.7862892</v>
      </c>
      <c r="L29">
        <f t="shared" si="8"/>
        <v>14232599047.572578</v>
      </c>
      <c r="P29">
        <f t="shared" si="9"/>
        <v>22</v>
      </c>
      <c r="Q29">
        <f t="shared" si="10"/>
        <v>1923.4670000000001</v>
      </c>
      <c r="R29">
        <v>2</v>
      </c>
      <c r="S29">
        <f t="shared" si="11"/>
        <v>3846.9340000000002</v>
      </c>
      <c r="T29">
        <v>-1</v>
      </c>
      <c r="U29">
        <f t="shared" si="12"/>
        <v>-3846.9340000000002</v>
      </c>
      <c r="V29">
        <f t="shared" si="13"/>
        <v>3846.9340000000002</v>
      </c>
      <c r="W29">
        <f t="shared" si="14"/>
        <v>7116299523.7862892</v>
      </c>
      <c r="X29">
        <f t="shared" si="15"/>
        <v>14232599047.572578</v>
      </c>
    </row>
    <row r="30" spans="1:24" x14ac:dyDescent="0.35">
      <c r="A30">
        <v>23</v>
      </c>
      <c r="B30">
        <v>1969.16</v>
      </c>
      <c r="C30">
        <v>4</v>
      </c>
      <c r="D30">
        <f t="shared" si="0"/>
        <v>7876.64</v>
      </c>
      <c r="E30">
        <f t="shared" si="1"/>
        <v>45290.68</v>
      </c>
      <c r="F30">
        <f t="shared" si="2"/>
        <v>181162.72</v>
      </c>
      <c r="G30">
        <f t="shared" si="3"/>
        <v>1041685.64</v>
      </c>
      <c r="H30">
        <f t="shared" si="4"/>
        <v>4166742.56</v>
      </c>
      <c r="I30">
        <f t="shared" si="5"/>
        <v>3877591.1056000004</v>
      </c>
      <c r="J30">
        <f t="shared" si="6"/>
        <v>15510364.422400001</v>
      </c>
      <c r="K30">
        <f t="shared" si="7"/>
        <v>7635597301.5032969</v>
      </c>
      <c r="L30">
        <f t="shared" si="8"/>
        <v>30542389206.013187</v>
      </c>
      <c r="P30">
        <f t="shared" si="9"/>
        <v>23</v>
      </c>
      <c r="Q30">
        <f t="shared" si="10"/>
        <v>1969.16</v>
      </c>
      <c r="R30">
        <v>4</v>
      </c>
      <c r="S30">
        <f t="shared" si="11"/>
        <v>7876.64</v>
      </c>
      <c r="T30">
        <v>-2</v>
      </c>
      <c r="U30">
        <f t="shared" si="12"/>
        <v>-15753.28</v>
      </c>
      <c r="V30">
        <f t="shared" si="13"/>
        <v>31506.560000000001</v>
      </c>
      <c r="W30">
        <f t="shared" si="14"/>
        <v>7635597301.5032969</v>
      </c>
      <c r="X30">
        <f t="shared" si="15"/>
        <v>30542389206.013187</v>
      </c>
    </row>
    <row r="31" spans="1:24" x14ac:dyDescent="0.35">
      <c r="A31">
        <v>24</v>
      </c>
      <c r="B31">
        <v>2008.4780000000001</v>
      </c>
      <c r="C31">
        <v>2</v>
      </c>
      <c r="D31">
        <f t="shared" si="0"/>
        <v>4016.9560000000001</v>
      </c>
      <c r="E31">
        <f t="shared" si="1"/>
        <v>48203.472000000002</v>
      </c>
      <c r="F31">
        <f t="shared" si="2"/>
        <v>96406.944000000003</v>
      </c>
      <c r="G31">
        <f t="shared" si="3"/>
        <v>1156883.328</v>
      </c>
      <c r="H31">
        <f t="shared" si="4"/>
        <v>2313766.656</v>
      </c>
      <c r="I31">
        <f t="shared" si="5"/>
        <v>4033983.8764840001</v>
      </c>
      <c r="J31">
        <f t="shared" si="6"/>
        <v>8067967.7529680002</v>
      </c>
      <c r="K31">
        <f t="shared" si="7"/>
        <v>8102167868.2728319</v>
      </c>
      <c r="L31">
        <f t="shared" si="8"/>
        <v>16204335736.545664</v>
      </c>
      <c r="P31">
        <f t="shared" si="9"/>
        <v>24</v>
      </c>
      <c r="Q31">
        <f t="shared" si="10"/>
        <v>2008.4780000000001</v>
      </c>
      <c r="R31">
        <v>2</v>
      </c>
      <c r="S31">
        <f t="shared" si="11"/>
        <v>4016.9560000000001</v>
      </c>
      <c r="T31">
        <v>-3</v>
      </c>
      <c r="U31">
        <f t="shared" si="12"/>
        <v>-12050.868</v>
      </c>
      <c r="V31">
        <f t="shared" si="13"/>
        <v>36152.603999999999</v>
      </c>
      <c r="W31">
        <f t="shared" si="14"/>
        <v>8102167868.2728319</v>
      </c>
      <c r="X31">
        <f t="shared" si="15"/>
        <v>16204335736.545664</v>
      </c>
    </row>
    <row r="32" spans="1:24" x14ac:dyDescent="0.35">
      <c r="A32">
        <v>25</v>
      </c>
      <c r="B32">
        <v>2040.2950000000001</v>
      </c>
      <c r="C32">
        <v>4</v>
      </c>
      <c r="D32">
        <f t="shared" si="0"/>
        <v>8161.18</v>
      </c>
      <c r="E32">
        <f t="shared" si="1"/>
        <v>51007.375</v>
      </c>
      <c r="F32">
        <f t="shared" si="2"/>
        <v>204029.5</v>
      </c>
      <c r="G32">
        <f t="shared" si="3"/>
        <v>1275184.375</v>
      </c>
      <c r="H32">
        <f t="shared" si="4"/>
        <v>5100737.5</v>
      </c>
      <c r="I32">
        <f t="shared" si="5"/>
        <v>4162803.6870250003</v>
      </c>
      <c r="J32">
        <f t="shared" si="6"/>
        <v>16651214.748100001</v>
      </c>
      <c r="K32">
        <f t="shared" si="7"/>
        <v>8493347548.6186733</v>
      </c>
      <c r="L32">
        <f t="shared" si="8"/>
        <v>33973390194.474693</v>
      </c>
      <c r="P32">
        <f t="shared" si="9"/>
        <v>25</v>
      </c>
      <c r="Q32">
        <f t="shared" si="10"/>
        <v>2040.2950000000001</v>
      </c>
      <c r="R32">
        <v>4</v>
      </c>
      <c r="S32">
        <f t="shared" si="11"/>
        <v>8161.18</v>
      </c>
      <c r="T32">
        <v>-4</v>
      </c>
      <c r="U32">
        <f t="shared" si="12"/>
        <v>-32644.720000000001</v>
      </c>
      <c r="V32">
        <f t="shared" si="13"/>
        <v>130578.88</v>
      </c>
      <c r="W32">
        <f t="shared" si="14"/>
        <v>8493347548.6186733</v>
      </c>
      <c r="X32">
        <f t="shared" si="15"/>
        <v>33973390194.474693</v>
      </c>
    </row>
    <row r="33" spans="1:24" x14ac:dyDescent="0.35">
      <c r="A33">
        <v>26</v>
      </c>
      <c r="B33">
        <v>2064.1120000000001</v>
      </c>
      <c r="C33">
        <v>2</v>
      </c>
      <c r="D33">
        <f t="shared" si="0"/>
        <v>4128.2240000000002</v>
      </c>
      <c r="E33">
        <f t="shared" si="1"/>
        <v>53666.912000000004</v>
      </c>
      <c r="F33">
        <f t="shared" si="2"/>
        <v>107333.82400000001</v>
      </c>
      <c r="G33">
        <f t="shared" si="3"/>
        <v>1395339.7120000001</v>
      </c>
      <c r="H33">
        <f t="shared" si="4"/>
        <v>2790679.4240000001</v>
      </c>
      <c r="I33">
        <f t="shared" si="5"/>
        <v>4260558.3485440006</v>
      </c>
      <c r="J33">
        <f t="shared" si="6"/>
        <v>8521116.6970880013</v>
      </c>
      <c r="K33">
        <f t="shared" si="7"/>
        <v>8794269613.9298553</v>
      </c>
      <c r="L33">
        <f t="shared" si="8"/>
        <v>17588539227.859711</v>
      </c>
      <c r="P33">
        <f t="shared" si="9"/>
        <v>26</v>
      </c>
      <c r="Q33">
        <f t="shared" si="10"/>
        <v>2064.1120000000001</v>
      </c>
      <c r="R33">
        <v>2</v>
      </c>
      <c r="S33">
        <f t="shared" si="11"/>
        <v>4128.2240000000002</v>
      </c>
      <c r="T33">
        <v>-5</v>
      </c>
      <c r="U33">
        <f t="shared" si="12"/>
        <v>-20641.120000000003</v>
      </c>
      <c r="V33">
        <f t="shared" si="13"/>
        <v>103205.6</v>
      </c>
      <c r="W33">
        <f t="shared" si="14"/>
        <v>8794269613.9298553</v>
      </c>
      <c r="X33">
        <f t="shared" si="15"/>
        <v>17588539227.859711</v>
      </c>
    </row>
    <row r="34" spans="1:24" x14ac:dyDescent="0.35">
      <c r="A34">
        <v>27</v>
      </c>
      <c r="B34">
        <v>2080.3449999999998</v>
      </c>
      <c r="C34">
        <v>4</v>
      </c>
      <c r="D34">
        <f t="shared" si="0"/>
        <v>8321.3799999999992</v>
      </c>
      <c r="E34">
        <f t="shared" si="1"/>
        <v>56169.314999999995</v>
      </c>
      <c r="F34">
        <f t="shared" si="2"/>
        <v>224677.25999999998</v>
      </c>
      <c r="G34">
        <f t="shared" si="3"/>
        <v>1516571.5049999999</v>
      </c>
      <c r="H34">
        <f t="shared" si="4"/>
        <v>6066286.0199999996</v>
      </c>
      <c r="I34">
        <f t="shared" si="5"/>
        <v>4327835.3190249996</v>
      </c>
      <c r="J34">
        <f t="shared" si="6"/>
        <v>17311341.276099999</v>
      </c>
      <c r="K34">
        <f t="shared" si="7"/>
        <v>9003390566.7570629</v>
      </c>
      <c r="L34">
        <f t="shared" si="8"/>
        <v>36013562267.028252</v>
      </c>
      <c r="P34">
        <f t="shared" si="9"/>
        <v>27</v>
      </c>
      <c r="Q34">
        <f t="shared" si="10"/>
        <v>2080.3449999999998</v>
      </c>
      <c r="R34">
        <v>4</v>
      </c>
      <c r="S34">
        <f t="shared" si="11"/>
        <v>8321.3799999999992</v>
      </c>
      <c r="T34">
        <v>-6</v>
      </c>
      <c r="U34">
        <f t="shared" si="12"/>
        <v>-49928.28</v>
      </c>
      <c r="V34">
        <f t="shared" si="13"/>
        <v>299569.68</v>
      </c>
      <c r="W34">
        <f t="shared" si="14"/>
        <v>9003390566.7570629</v>
      </c>
      <c r="X34">
        <f t="shared" si="15"/>
        <v>36013562267.028252</v>
      </c>
    </row>
    <row r="35" spans="1:24" x14ac:dyDescent="0.35">
      <c r="A35">
        <v>28</v>
      </c>
      <c r="B35">
        <v>2090.31</v>
      </c>
      <c r="C35">
        <v>2</v>
      </c>
      <c r="D35">
        <f t="shared" si="0"/>
        <v>4180.62</v>
      </c>
      <c r="E35">
        <f t="shared" si="1"/>
        <v>58528.68</v>
      </c>
      <c r="F35">
        <f t="shared" si="2"/>
        <v>117057.36</v>
      </c>
      <c r="G35">
        <f t="shared" si="3"/>
        <v>1638803.04</v>
      </c>
      <c r="H35">
        <f t="shared" si="4"/>
        <v>3277606.08</v>
      </c>
      <c r="I35">
        <f t="shared" si="5"/>
        <v>4369395.8960999995</v>
      </c>
      <c r="J35">
        <f t="shared" si="6"/>
        <v>8738791.7921999991</v>
      </c>
      <c r="K35">
        <f t="shared" si="7"/>
        <v>9133391935.5767899</v>
      </c>
      <c r="L35">
        <f t="shared" si="8"/>
        <v>18266783871.15358</v>
      </c>
      <c r="P35">
        <f t="shared" si="9"/>
        <v>28</v>
      </c>
      <c r="Q35">
        <f t="shared" si="10"/>
        <v>2090.31</v>
      </c>
      <c r="R35">
        <v>2</v>
      </c>
      <c r="S35">
        <f t="shared" si="11"/>
        <v>4180.62</v>
      </c>
      <c r="T35">
        <v>-7</v>
      </c>
      <c r="U35">
        <f t="shared" si="12"/>
        <v>-29264.34</v>
      </c>
      <c r="V35">
        <f t="shared" si="13"/>
        <v>204850.38</v>
      </c>
      <c r="W35">
        <f t="shared" si="14"/>
        <v>9133391935.5767899</v>
      </c>
      <c r="X35">
        <f t="shared" si="15"/>
        <v>18266783871.15358</v>
      </c>
    </row>
    <row r="36" spans="1:24" x14ac:dyDescent="0.35">
      <c r="A36">
        <v>29</v>
      </c>
      <c r="B36">
        <v>2095.7860000000001</v>
      </c>
      <c r="C36">
        <v>4</v>
      </c>
      <c r="D36">
        <f t="shared" si="0"/>
        <v>8383.1440000000002</v>
      </c>
      <c r="E36">
        <f t="shared" si="1"/>
        <v>60777.794000000002</v>
      </c>
      <c r="F36">
        <f t="shared" si="2"/>
        <v>243111.17600000001</v>
      </c>
      <c r="G36">
        <f t="shared" si="3"/>
        <v>1762556.0260000001</v>
      </c>
      <c r="H36">
        <f t="shared" si="4"/>
        <v>7050224.1040000003</v>
      </c>
      <c r="I36">
        <f t="shared" si="5"/>
        <v>4392318.9577959999</v>
      </c>
      <c r="J36">
        <f t="shared" si="6"/>
        <v>17569275.831184</v>
      </c>
      <c r="K36">
        <f t="shared" si="7"/>
        <v>9205360579.2834473</v>
      </c>
      <c r="L36">
        <f t="shared" si="8"/>
        <v>36821442317.133789</v>
      </c>
      <c r="P36">
        <f t="shared" si="9"/>
        <v>29</v>
      </c>
      <c r="Q36">
        <f t="shared" si="10"/>
        <v>2095.7860000000001</v>
      </c>
      <c r="R36">
        <v>4</v>
      </c>
      <c r="S36">
        <f t="shared" si="11"/>
        <v>8383.1440000000002</v>
      </c>
      <c r="T36">
        <v>-8</v>
      </c>
      <c r="U36">
        <f t="shared" si="12"/>
        <v>-67065.152000000002</v>
      </c>
      <c r="V36">
        <f t="shared" si="13"/>
        <v>536521.21600000001</v>
      </c>
      <c r="W36">
        <f t="shared" si="14"/>
        <v>9205360579.2834473</v>
      </c>
      <c r="X36">
        <f t="shared" si="15"/>
        <v>36821442317.133789</v>
      </c>
    </row>
    <row r="37" spans="1:24" x14ac:dyDescent="0.35">
      <c r="A37">
        <v>30</v>
      </c>
      <c r="B37">
        <v>2098.4450000000002</v>
      </c>
      <c r="C37">
        <v>2</v>
      </c>
      <c r="D37">
        <f t="shared" si="0"/>
        <v>4196.8900000000003</v>
      </c>
      <c r="E37">
        <f t="shared" si="1"/>
        <v>62953.350000000006</v>
      </c>
      <c r="F37">
        <f t="shared" si="2"/>
        <v>125906.70000000001</v>
      </c>
      <c r="G37">
        <f t="shared" si="3"/>
        <v>1888600.5000000002</v>
      </c>
      <c r="H37">
        <f t="shared" si="4"/>
        <v>3777201.0000000005</v>
      </c>
      <c r="I37">
        <f t="shared" si="5"/>
        <v>4403471.418025001</v>
      </c>
      <c r="J37">
        <f t="shared" si="6"/>
        <v>8806942.8360500019</v>
      </c>
      <c r="K37">
        <f t="shared" si="7"/>
        <v>9240442579.7974739</v>
      </c>
      <c r="L37">
        <f t="shared" si="8"/>
        <v>18480885159.594948</v>
      </c>
      <c r="P37">
        <f t="shared" si="9"/>
        <v>30</v>
      </c>
      <c r="Q37">
        <f t="shared" si="10"/>
        <v>2098.4450000000002</v>
      </c>
      <c r="R37">
        <v>2</v>
      </c>
      <c r="S37">
        <f t="shared" si="11"/>
        <v>4196.8900000000003</v>
      </c>
      <c r="T37">
        <v>-9</v>
      </c>
      <c r="U37">
        <f t="shared" si="12"/>
        <v>-37772.01</v>
      </c>
      <c r="V37">
        <f t="shared" si="13"/>
        <v>339948.09</v>
      </c>
      <c r="W37">
        <f t="shared" si="14"/>
        <v>9240442579.7974739</v>
      </c>
      <c r="X37">
        <f t="shared" si="15"/>
        <v>18480885159.594948</v>
      </c>
    </row>
    <row r="38" spans="1:24" x14ac:dyDescent="0.35">
      <c r="A38">
        <v>31</v>
      </c>
      <c r="B38">
        <v>2099.5529999999999</v>
      </c>
      <c r="C38">
        <v>4</v>
      </c>
      <c r="D38">
        <f t="shared" si="0"/>
        <v>8398.2119999999995</v>
      </c>
      <c r="E38">
        <f t="shared" si="1"/>
        <v>65086.142999999996</v>
      </c>
      <c r="F38">
        <f t="shared" si="2"/>
        <v>260344.57199999999</v>
      </c>
      <c r="G38">
        <f t="shared" si="3"/>
        <v>2017670.433</v>
      </c>
      <c r="H38">
        <f t="shared" si="4"/>
        <v>8070681.7319999998</v>
      </c>
      <c r="I38">
        <f t="shared" si="5"/>
        <v>4408122.7998089995</v>
      </c>
      <c r="J38">
        <f t="shared" si="6"/>
        <v>17632491.199235998</v>
      </c>
      <c r="K38">
        <f t="shared" si="7"/>
        <v>9255087448.7073841</v>
      </c>
      <c r="L38">
        <f t="shared" si="8"/>
        <v>37020349794.829536</v>
      </c>
      <c r="P38">
        <f t="shared" si="9"/>
        <v>31</v>
      </c>
      <c r="Q38">
        <f t="shared" si="10"/>
        <v>2099.5529999999999</v>
      </c>
      <c r="R38">
        <v>4</v>
      </c>
      <c r="S38">
        <f t="shared" si="11"/>
        <v>8398.2119999999995</v>
      </c>
      <c r="T38">
        <v>-10</v>
      </c>
      <c r="U38">
        <f t="shared" si="12"/>
        <v>-83982.12</v>
      </c>
      <c r="V38">
        <f t="shared" si="13"/>
        <v>839821.2</v>
      </c>
      <c r="W38">
        <f t="shared" si="14"/>
        <v>9255087448.7073841</v>
      </c>
      <c r="X38">
        <f t="shared" si="15"/>
        <v>37020349794.829536</v>
      </c>
    </row>
    <row r="39" spans="1:24" x14ac:dyDescent="0.35">
      <c r="A39">
        <v>32</v>
      </c>
      <c r="B39">
        <v>2099.9290000000001</v>
      </c>
      <c r="C39">
        <v>2</v>
      </c>
      <c r="D39">
        <f t="shared" si="0"/>
        <v>4199.8580000000002</v>
      </c>
      <c r="E39">
        <f t="shared" si="1"/>
        <v>67197.728000000003</v>
      </c>
      <c r="F39">
        <f t="shared" si="2"/>
        <v>134395.45600000001</v>
      </c>
      <c r="G39">
        <f t="shared" si="3"/>
        <v>2150327.2960000001</v>
      </c>
      <c r="H39">
        <f t="shared" si="4"/>
        <v>4300654.5920000002</v>
      </c>
      <c r="I39">
        <f t="shared" si="5"/>
        <v>4409701.8050410002</v>
      </c>
      <c r="J39">
        <f t="shared" si="6"/>
        <v>8819403.6100820005</v>
      </c>
      <c r="K39">
        <f t="shared" si="7"/>
        <v>9260060701.7579422</v>
      </c>
      <c r="L39">
        <f t="shared" si="8"/>
        <v>18520121403.515884</v>
      </c>
      <c r="P39">
        <f t="shared" si="9"/>
        <v>32</v>
      </c>
      <c r="Q39">
        <f t="shared" si="10"/>
        <v>2099.9290000000001</v>
      </c>
      <c r="R39">
        <v>2</v>
      </c>
      <c r="S39">
        <f t="shared" si="11"/>
        <v>4199.8580000000002</v>
      </c>
      <c r="T39">
        <v>-11</v>
      </c>
      <c r="U39">
        <f t="shared" si="12"/>
        <v>-46198.438000000002</v>
      </c>
      <c r="V39">
        <f t="shared" si="13"/>
        <v>508182.81800000003</v>
      </c>
      <c r="W39">
        <f t="shared" si="14"/>
        <v>9260060701.7579422</v>
      </c>
      <c r="X39">
        <f t="shared" si="15"/>
        <v>18520121403.515884</v>
      </c>
    </row>
    <row r="40" spans="1:24" x14ac:dyDescent="0.35">
      <c r="A40">
        <v>33</v>
      </c>
      <c r="B40">
        <v>2100</v>
      </c>
      <c r="C40">
        <v>4</v>
      </c>
      <c r="D40">
        <f t="shared" si="0"/>
        <v>8400</v>
      </c>
      <c r="E40">
        <f t="shared" si="1"/>
        <v>69300</v>
      </c>
      <c r="F40">
        <f t="shared" si="2"/>
        <v>277200</v>
      </c>
      <c r="G40">
        <f t="shared" si="3"/>
        <v>2286900</v>
      </c>
      <c r="H40">
        <f t="shared" si="4"/>
        <v>9147600</v>
      </c>
      <c r="I40">
        <f t="shared" si="5"/>
        <v>4410000</v>
      </c>
      <c r="J40">
        <f t="shared" si="6"/>
        <v>17640000</v>
      </c>
      <c r="K40">
        <f t="shared" si="7"/>
        <v>9261000000</v>
      </c>
      <c r="L40">
        <f t="shared" si="8"/>
        <v>37044000000</v>
      </c>
      <c r="P40">
        <f t="shared" si="9"/>
        <v>33</v>
      </c>
      <c r="Q40">
        <f t="shared" si="10"/>
        <v>2100</v>
      </c>
      <c r="R40">
        <v>4</v>
      </c>
      <c r="S40">
        <f t="shared" si="11"/>
        <v>8400</v>
      </c>
      <c r="T40">
        <v>-12</v>
      </c>
      <c r="U40">
        <f t="shared" si="12"/>
        <v>-100800</v>
      </c>
      <c r="V40">
        <f t="shared" si="13"/>
        <v>1209600</v>
      </c>
      <c r="W40">
        <f t="shared" si="14"/>
        <v>9261000000</v>
      </c>
      <c r="X40">
        <f t="shared" si="15"/>
        <v>37044000000</v>
      </c>
    </row>
    <row r="41" spans="1:24" x14ac:dyDescent="0.35">
      <c r="A41">
        <v>34</v>
      </c>
      <c r="B41">
        <v>2100</v>
      </c>
      <c r="C41">
        <v>2</v>
      </c>
      <c r="D41">
        <f t="shared" si="0"/>
        <v>4200</v>
      </c>
      <c r="E41">
        <f t="shared" si="1"/>
        <v>71400</v>
      </c>
      <c r="F41">
        <f t="shared" si="2"/>
        <v>142800</v>
      </c>
      <c r="G41">
        <f t="shared" si="3"/>
        <v>2427600</v>
      </c>
      <c r="H41">
        <f t="shared" si="4"/>
        <v>4855200</v>
      </c>
      <c r="I41">
        <f t="shared" si="5"/>
        <v>4410000</v>
      </c>
      <c r="J41">
        <f t="shared" si="6"/>
        <v>8820000</v>
      </c>
      <c r="K41">
        <f t="shared" si="7"/>
        <v>9261000000</v>
      </c>
      <c r="L41">
        <f t="shared" si="8"/>
        <v>18522000000</v>
      </c>
      <c r="P41">
        <f t="shared" si="9"/>
        <v>34</v>
      </c>
      <c r="Q41">
        <f t="shared" si="10"/>
        <v>2100</v>
      </c>
      <c r="R41">
        <v>2</v>
      </c>
      <c r="S41">
        <f t="shared" si="11"/>
        <v>4200</v>
      </c>
      <c r="T41">
        <v>-13</v>
      </c>
      <c r="U41">
        <f t="shared" si="12"/>
        <v>-54600</v>
      </c>
      <c r="V41">
        <f t="shared" si="13"/>
        <v>709800</v>
      </c>
      <c r="W41">
        <f t="shared" si="14"/>
        <v>9261000000</v>
      </c>
      <c r="X41">
        <f t="shared" si="15"/>
        <v>18522000000</v>
      </c>
    </row>
    <row r="42" spans="1:24" x14ac:dyDescent="0.35">
      <c r="A42">
        <v>35</v>
      </c>
      <c r="B42">
        <v>2100</v>
      </c>
      <c r="C42">
        <v>4</v>
      </c>
      <c r="D42">
        <f t="shared" si="0"/>
        <v>8400</v>
      </c>
      <c r="E42">
        <f t="shared" si="1"/>
        <v>73500</v>
      </c>
      <c r="F42">
        <f t="shared" si="2"/>
        <v>294000</v>
      </c>
      <c r="G42">
        <f t="shared" si="3"/>
        <v>2572500</v>
      </c>
      <c r="H42">
        <f t="shared" si="4"/>
        <v>10290000</v>
      </c>
      <c r="I42">
        <f t="shared" si="5"/>
        <v>4410000</v>
      </c>
      <c r="J42">
        <f t="shared" si="6"/>
        <v>17640000</v>
      </c>
      <c r="K42">
        <f t="shared" si="7"/>
        <v>9261000000</v>
      </c>
      <c r="L42">
        <f t="shared" si="8"/>
        <v>37044000000</v>
      </c>
      <c r="P42">
        <f t="shared" si="9"/>
        <v>35</v>
      </c>
      <c r="Q42">
        <f t="shared" si="10"/>
        <v>2100</v>
      </c>
      <c r="R42">
        <v>4</v>
      </c>
      <c r="S42">
        <f t="shared" si="11"/>
        <v>8400</v>
      </c>
      <c r="T42">
        <v>-14</v>
      </c>
      <c r="U42">
        <f t="shared" si="12"/>
        <v>-117600</v>
      </c>
      <c r="V42">
        <f t="shared" si="13"/>
        <v>1646400</v>
      </c>
      <c r="W42">
        <f t="shared" si="14"/>
        <v>9261000000</v>
      </c>
      <c r="X42">
        <f t="shared" si="15"/>
        <v>37044000000</v>
      </c>
    </row>
    <row r="43" spans="1:24" x14ac:dyDescent="0.35">
      <c r="A43">
        <v>36</v>
      </c>
      <c r="B43">
        <v>2100</v>
      </c>
      <c r="C43">
        <v>2</v>
      </c>
      <c r="D43">
        <f t="shared" si="0"/>
        <v>4200</v>
      </c>
      <c r="E43">
        <f t="shared" si="1"/>
        <v>75600</v>
      </c>
      <c r="F43">
        <f t="shared" si="2"/>
        <v>151200</v>
      </c>
      <c r="G43">
        <f t="shared" si="3"/>
        <v>2721600</v>
      </c>
      <c r="H43">
        <f t="shared" si="4"/>
        <v>5443200</v>
      </c>
      <c r="I43">
        <f t="shared" si="5"/>
        <v>4410000</v>
      </c>
      <c r="J43">
        <f t="shared" si="6"/>
        <v>8820000</v>
      </c>
      <c r="K43">
        <f t="shared" si="7"/>
        <v>9261000000</v>
      </c>
      <c r="L43">
        <f t="shared" si="8"/>
        <v>18522000000</v>
      </c>
      <c r="P43">
        <f t="shared" si="9"/>
        <v>36</v>
      </c>
      <c r="Q43">
        <f t="shared" si="10"/>
        <v>2100</v>
      </c>
      <c r="R43">
        <v>2</v>
      </c>
      <c r="S43">
        <f t="shared" si="11"/>
        <v>4200</v>
      </c>
      <c r="T43">
        <v>-15</v>
      </c>
      <c r="U43">
        <f t="shared" si="12"/>
        <v>-63000</v>
      </c>
      <c r="V43">
        <f t="shared" si="13"/>
        <v>945000</v>
      </c>
      <c r="W43">
        <f t="shared" si="14"/>
        <v>9261000000</v>
      </c>
      <c r="X43">
        <f t="shared" si="15"/>
        <v>18522000000</v>
      </c>
    </row>
    <row r="44" spans="1:24" x14ac:dyDescent="0.35">
      <c r="A44">
        <v>37</v>
      </c>
      <c r="B44">
        <v>2099.058</v>
      </c>
      <c r="C44">
        <v>4</v>
      </c>
      <c r="D44">
        <f t="shared" si="0"/>
        <v>8396.232</v>
      </c>
      <c r="E44">
        <f t="shared" si="1"/>
        <v>77665.145999999993</v>
      </c>
      <c r="F44">
        <f t="shared" si="2"/>
        <v>310660.58399999997</v>
      </c>
      <c r="G44">
        <f t="shared" si="3"/>
        <v>2873610.4019999998</v>
      </c>
      <c r="H44">
        <f t="shared" si="4"/>
        <v>11494441.607999999</v>
      </c>
      <c r="I44">
        <f t="shared" si="5"/>
        <v>4406044.4873639997</v>
      </c>
      <c r="J44">
        <f t="shared" si="6"/>
        <v>17624177.949455999</v>
      </c>
      <c r="K44">
        <f t="shared" si="7"/>
        <v>9248542929.5573025</v>
      </c>
      <c r="L44">
        <f t="shared" si="8"/>
        <v>36994171718.22921</v>
      </c>
      <c r="P44">
        <f t="shared" si="9"/>
        <v>37</v>
      </c>
      <c r="Q44">
        <f t="shared" si="10"/>
        <v>2099.058</v>
      </c>
      <c r="R44">
        <v>4</v>
      </c>
      <c r="S44">
        <f t="shared" si="11"/>
        <v>8396.232</v>
      </c>
      <c r="T44">
        <v>-16</v>
      </c>
      <c r="U44">
        <f t="shared" si="12"/>
        <v>-134339.712</v>
      </c>
      <c r="V44">
        <f t="shared" si="13"/>
        <v>2149435.392</v>
      </c>
      <c r="W44">
        <f t="shared" si="14"/>
        <v>9248542929.5573025</v>
      </c>
      <c r="X44">
        <f t="shared" si="15"/>
        <v>36994171718.22921</v>
      </c>
    </row>
    <row r="45" spans="1:24" x14ac:dyDescent="0.35">
      <c r="A45">
        <v>38</v>
      </c>
      <c r="B45">
        <v>2093.027</v>
      </c>
      <c r="C45">
        <v>2</v>
      </c>
      <c r="D45">
        <f t="shared" si="0"/>
        <v>4186.0540000000001</v>
      </c>
      <c r="E45">
        <f t="shared" si="1"/>
        <v>79535.025999999998</v>
      </c>
      <c r="F45">
        <f t="shared" si="2"/>
        <v>159070.052</v>
      </c>
      <c r="G45">
        <f t="shared" si="3"/>
        <v>3022330.9879999999</v>
      </c>
      <c r="H45">
        <f t="shared" si="4"/>
        <v>6044661.9759999998</v>
      </c>
      <c r="I45">
        <f t="shared" si="5"/>
        <v>4380762.0227290001</v>
      </c>
      <c r="J45">
        <f t="shared" si="6"/>
        <v>8761524.0454580002</v>
      </c>
      <c r="K45">
        <f t="shared" si="7"/>
        <v>9169053194.1464119</v>
      </c>
      <c r="L45">
        <f t="shared" si="8"/>
        <v>18338106388.292824</v>
      </c>
      <c r="P45">
        <f t="shared" si="9"/>
        <v>38</v>
      </c>
      <c r="Q45">
        <f t="shared" si="10"/>
        <v>2093.027</v>
      </c>
      <c r="R45">
        <v>2</v>
      </c>
      <c r="S45">
        <f t="shared" si="11"/>
        <v>4186.0540000000001</v>
      </c>
      <c r="T45">
        <v>-17</v>
      </c>
      <c r="U45">
        <f t="shared" si="12"/>
        <v>-71162.918000000005</v>
      </c>
      <c r="V45">
        <f t="shared" si="13"/>
        <v>1209769.6059999999</v>
      </c>
      <c r="W45">
        <f t="shared" si="14"/>
        <v>9169053194.1464119</v>
      </c>
      <c r="X45">
        <f t="shared" si="15"/>
        <v>18338106388.292824</v>
      </c>
    </row>
    <row r="46" spans="1:24" x14ac:dyDescent="0.35">
      <c r="A46">
        <v>39</v>
      </c>
      <c r="B46">
        <v>2071.2260000000001</v>
      </c>
      <c r="C46">
        <v>4</v>
      </c>
      <c r="D46">
        <f t="shared" si="0"/>
        <v>8284.9040000000005</v>
      </c>
      <c r="E46">
        <f t="shared" si="1"/>
        <v>80777.813999999998</v>
      </c>
      <c r="F46">
        <f t="shared" si="2"/>
        <v>323111.25599999999</v>
      </c>
      <c r="G46">
        <f t="shared" si="3"/>
        <v>3150334.7460000003</v>
      </c>
      <c r="H46">
        <f t="shared" si="4"/>
        <v>12601338.984000001</v>
      </c>
      <c r="I46">
        <f t="shared" si="5"/>
        <v>4289977.1430760007</v>
      </c>
      <c r="J46">
        <f t="shared" si="6"/>
        <v>17159908.572304003</v>
      </c>
      <c r="K46">
        <f t="shared" si="7"/>
        <v>8885512198.1447334</v>
      </c>
      <c r="L46">
        <f t="shared" si="8"/>
        <v>35542048792.578934</v>
      </c>
      <c r="P46">
        <f t="shared" si="9"/>
        <v>39</v>
      </c>
      <c r="Q46">
        <f t="shared" si="10"/>
        <v>2071.2260000000001</v>
      </c>
      <c r="R46">
        <v>4</v>
      </c>
      <c r="S46">
        <f t="shared" si="11"/>
        <v>8284.9040000000005</v>
      </c>
      <c r="T46">
        <v>-18</v>
      </c>
      <c r="U46">
        <f t="shared" si="12"/>
        <v>-149128.272</v>
      </c>
      <c r="V46">
        <f t="shared" si="13"/>
        <v>2684308.8960000002</v>
      </c>
      <c r="W46">
        <f t="shared" si="14"/>
        <v>8885512198.1447334</v>
      </c>
      <c r="X46">
        <f t="shared" si="15"/>
        <v>35542048792.578934</v>
      </c>
    </row>
    <row r="47" spans="1:24" x14ac:dyDescent="0.35">
      <c r="A47">
        <v>40</v>
      </c>
      <c r="B47">
        <v>2009.9290000000001</v>
      </c>
      <c r="C47">
        <v>2</v>
      </c>
      <c r="D47">
        <f t="shared" si="0"/>
        <v>4019.8580000000002</v>
      </c>
      <c r="E47">
        <f t="shared" si="1"/>
        <v>80397.16</v>
      </c>
      <c r="F47">
        <f t="shared" si="2"/>
        <v>160794.32</v>
      </c>
      <c r="G47">
        <f t="shared" si="3"/>
        <v>3215886.4000000004</v>
      </c>
      <c r="H47">
        <f t="shared" si="4"/>
        <v>6431772.8000000007</v>
      </c>
      <c r="I47">
        <f t="shared" si="5"/>
        <v>4039814.5850410005</v>
      </c>
      <c r="J47">
        <f t="shared" si="6"/>
        <v>8079629.170082001</v>
      </c>
      <c r="K47">
        <f t="shared" si="7"/>
        <v>8119740489.0968733</v>
      </c>
      <c r="L47">
        <f t="shared" si="8"/>
        <v>16239480978.193747</v>
      </c>
      <c r="P47">
        <f t="shared" si="9"/>
        <v>40</v>
      </c>
      <c r="Q47">
        <f t="shared" si="10"/>
        <v>2009.9290000000001</v>
      </c>
      <c r="R47">
        <v>2</v>
      </c>
      <c r="S47">
        <f t="shared" si="11"/>
        <v>4019.8580000000002</v>
      </c>
      <c r="T47">
        <v>-19</v>
      </c>
      <c r="U47">
        <f t="shared" si="12"/>
        <v>-76377.301999999996</v>
      </c>
      <c r="V47">
        <f t="shared" si="13"/>
        <v>1451168.7380000001</v>
      </c>
      <c r="W47">
        <f t="shared" si="14"/>
        <v>8119740489.0968733</v>
      </c>
      <c r="X47">
        <f t="shared" si="15"/>
        <v>16239480978.193747</v>
      </c>
    </row>
    <row r="48" spans="1:24" x14ac:dyDescent="0.35">
      <c r="A48">
        <v>41</v>
      </c>
      <c r="B48">
        <v>1846.6189999999999</v>
      </c>
      <c r="C48">
        <v>4</v>
      </c>
      <c r="D48">
        <f t="shared" si="0"/>
        <v>7386.4759999999997</v>
      </c>
      <c r="E48">
        <f t="shared" si="1"/>
        <v>75711.379000000001</v>
      </c>
      <c r="F48">
        <f t="shared" si="2"/>
        <v>302845.516</v>
      </c>
      <c r="G48">
        <f t="shared" si="3"/>
        <v>3104166.5389999999</v>
      </c>
      <c r="H48">
        <f t="shared" si="4"/>
        <v>12416666.155999999</v>
      </c>
      <c r="I48">
        <f t="shared" si="5"/>
        <v>3410001.7311609997</v>
      </c>
      <c r="J48">
        <f t="shared" si="6"/>
        <v>13640006.924643999</v>
      </c>
      <c r="K48">
        <f t="shared" si="7"/>
        <v>6296973986.7947941</v>
      </c>
      <c r="L48">
        <f t="shared" si="8"/>
        <v>25187895947.179176</v>
      </c>
      <c r="P48">
        <f t="shared" si="9"/>
        <v>41</v>
      </c>
      <c r="Q48">
        <f t="shared" si="10"/>
        <v>1846.6189999999999</v>
      </c>
      <c r="R48">
        <v>4</v>
      </c>
      <c r="S48">
        <f t="shared" si="11"/>
        <v>7386.4759999999997</v>
      </c>
      <c r="T48">
        <v>-20</v>
      </c>
      <c r="U48">
        <f t="shared" si="12"/>
        <v>-147729.51999999999</v>
      </c>
      <c r="V48">
        <f t="shared" si="13"/>
        <v>2954590.4</v>
      </c>
      <c r="W48">
        <f t="shared" si="14"/>
        <v>6296973986.7947941</v>
      </c>
      <c r="X48">
        <f t="shared" si="15"/>
        <v>25187895947.179176</v>
      </c>
    </row>
    <row r="49" spans="1:24" x14ac:dyDescent="0.35">
      <c r="A49">
        <v>42</v>
      </c>
      <c r="B49">
        <v>1064.394</v>
      </c>
      <c r="C49">
        <v>1</v>
      </c>
      <c r="D49">
        <f t="shared" si="0"/>
        <v>1064.394</v>
      </c>
      <c r="E49">
        <f t="shared" si="1"/>
        <v>44704.548000000003</v>
      </c>
      <c r="F49">
        <f t="shared" si="2"/>
        <v>44704.548000000003</v>
      </c>
      <c r="G49">
        <f t="shared" si="3"/>
        <v>1877591.0160000001</v>
      </c>
      <c r="H49">
        <f t="shared" si="4"/>
        <v>1877591.0160000001</v>
      </c>
      <c r="I49">
        <f t="shared" si="5"/>
        <v>1132934.587236</v>
      </c>
      <c r="J49">
        <f t="shared" si="6"/>
        <v>1132934.587236</v>
      </c>
      <c r="K49">
        <f t="shared" si="7"/>
        <v>1205888777.0464749</v>
      </c>
      <c r="L49">
        <f t="shared" si="8"/>
        <v>1205888777.0464749</v>
      </c>
      <c r="P49">
        <f t="shared" si="9"/>
        <v>42</v>
      </c>
      <c r="Q49">
        <f t="shared" si="10"/>
        <v>1064.394</v>
      </c>
      <c r="R49">
        <v>1</v>
      </c>
      <c r="S49">
        <f t="shared" si="11"/>
        <v>1064.394</v>
      </c>
      <c r="T49">
        <v>-21</v>
      </c>
      <c r="U49">
        <f t="shared" si="12"/>
        <v>-22352.274000000001</v>
      </c>
      <c r="V49">
        <f t="shared" si="13"/>
        <v>469397.75400000002</v>
      </c>
      <c r="W49">
        <f t="shared" si="14"/>
        <v>1205888777.0464749</v>
      </c>
      <c r="X49">
        <f t="shared" si="15"/>
        <v>1205888777.0464749</v>
      </c>
    </row>
    <row r="50" spans="1:24" x14ac:dyDescent="0.35">
      <c r="D50" t="s">
        <v>6</v>
      </c>
      <c r="F50" t="s">
        <v>8</v>
      </c>
      <c r="H50" t="s">
        <v>10</v>
      </c>
      <c r="J50" t="s">
        <v>12</v>
      </c>
      <c r="L50" t="s">
        <v>14</v>
      </c>
      <c r="S50" t="s">
        <v>6</v>
      </c>
      <c r="U50" t="s">
        <v>16</v>
      </c>
      <c r="V50" t="s">
        <v>17</v>
      </c>
      <c r="X50" t="s">
        <v>18</v>
      </c>
    </row>
    <row r="51" spans="1:24" x14ac:dyDescent="0.35">
      <c r="A51" t="s">
        <v>22</v>
      </c>
      <c r="D51">
        <f>SUM(D7:D49)</f>
        <v>211602.21400000004</v>
      </c>
      <c r="F51">
        <f>SUM(F7:F49)</f>
        <v>5013117.0040000007</v>
      </c>
      <c r="H51">
        <f>SUM(H7:H49)</f>
        <v>145736355.116</v>
      </c>
      <c r="J51">
        <f>SUM(J7:J49)</f>
        <v>377620806.02416003</v>
      </c>
      <c r="L51">
        <f>SUM(L7:L49)</f>
        <v>704213114308.29358</v>
      </c>
      <c r="P51" t="s">
        <v>22</v>
      </c>
      <c r="S51">
        <f>SUM(S7:S49)</f>
        <v>211602.21400000004</v>
      </c>
      <c r="U51">
        <f>SUM(U7:U49)</f>
        <v>-569470.51</v>
      </c>
      <c r="V51">
        <f>SUM(V7:V49)</f>
        <v>28502017.322000004</v>
      </c>
      <c r="X51">
        <f>SUM(X7:X49)</f>
        <v>704213114308.29358</v>
      </c>
    </row>
    <row r="53" spans="1:24" x14ac:dyDescent="0.35">
      <c r="D53" t="s">
        <v>24</v>
      </c>
      <c r="E53" t="s">
        <v>25</v>
      </c>
      <c r="F53" t="s">
        <v>26</v>
      </c>
      <c r="S53" t="s">
        <v>24</v>
      </c>
      <c r="T53" t="s">
        <v>25</v>
      </c>
      <c r="U53" t="s">
        <v>26</v>
      </c>
    </row>
    <row r="54" spans="1:24" x14ac:dyDescent="0.35">
      <c r="D54" t="s">
        <v>27</v>
      </c>
      <c r="E54">
        <f>D51/3</f>
        <v>70534.071333333341</v>
      </c>
      <c r="F54" t="s">
        <v>36</v>
      </c>
      <c r="S54" t="s">
        <v>37</v>
      </c>
      <c r="T54">
        <f>2/3*A4*S51</f>
        <v>141068142.66666669</v>
      </c>
      <c r="U54" t="s">
        <v>36</v>
      </c>
    </row>
    <row r="55" spans="1:24" x14ac:dyDescent="0.35">
      <c r="D55" t="s">
        <v>28</v>
      </c>
      <c r="E55">
        <f>F51/3</f>
        <v>1671039.0013333336</v>
      </c>
      <c r="F55" t="s">
        <v>34</v>
      </c>
      <c r="R55" s="2"/>
      <c r="S55" s="2" t="s">
        <v>29</v>
      </c>
      <c r="T55" s="2">
        <f>A4*U51/S51</f>
        <v>-2691.2313403299263</v>
      </c>
      <c r="U55" s="2" t="s">
        <v>21</v>
      </c>
      <c r="V55" s="2" t="s">
        <v>41</v>
      </c>
    </row>
    <row r="56" spans="1:24" x14ac:dyDescent="0.35">
      <c r="D56" t="s">
        <v>29</v>
      </c>
      <c r="E56">
        <f>E55/E54</f>
        <v>23.691231340329928</v>
      </c>
      <c r="F56" s="1" t="s">
        <v>21</v>
      </c>
      <c r="S56" t="s">
        <v>38</v>
      </c>
      <c r="T56">
        <f>(2/3)*(1000^3)*V51</f>
        <v>1.9001344881333336E+16</v>
      </c>
      <c r="U56" t="s">
        <v>35</v>
      </c>
    </row>
    <row r="57" spans="1:24" x14ac:dyDescent="0.35">
      <c r="D57" t="s">
        <v>30</v>
      </c>
      <c r="E57">
        <f>H51/3</f>
        <v>48578785.038666666</v>
      </c>
      <c r="F57" t="s">
        <v>35</v>
      </c>
      <c r="S57" t="s">
        <v>39</v>
      </c>
      <c r="T57">
        <f>T56-T54*(T55^2)</f>
        <v>1.7979626958729558E+16</v>
      </c>
      <c r="U57" t="s">
        <v>35</v>
      </c>
    </row>
    <row r="58" spans="1:24" x14ac:dyDescent="0.35">
      <c r="D58" t="s">
        <v>31</v>
      </c>
      <c r="E58">
        <f>J51/6</f>
        <v>62936801.004026674</v>
      </c>
      <c r="F58" t="s">
        <v>34</v>
      </c>
      <c r="S58" t="s">
        <v>40</v>
      </c>
      <c r="T58">
        <f>2/9*1000*X51</f>
        <v>156491803179620.78</v>
      </c>
      <c r="U58" t="s">
        <v>35</v>
      </c>
    </row>
    <row r="59" spans="1:24" x14ac:dyDescent="0.35">
      <c r="D59" s="1" t="s">
        <v>33</v>
      </c>
      <c r="E59" s="1">
        <f>E58/E54</f>
        <v>892.28935483671262</v>
      </c>
      <c r="F59" s="1" t="s">
        <v>21</v>
      </c>
      <c r="G59" s="1"/>
      <c r="H59" s="1" t="s">
        <v>43</v>
      </c>
    </row>
    <row r="60" spans="1:24" x14ac:dyDescent="0.35">
      <c r="D60" t="s">
        <v>32</v>
      </c>
      <c r="E60">
        <f>L51/9</f>
        <v>78245901589.810394</v>
      </c>
      <c r="F60" t="s">
        <v>35</v>
      </c>
    </row>
    <row r="61" spans="1:24" x14ac:dyDescent="0.35">
      <c r="D61" t="s">
        <v>40</v>
      </c>
      <c r="E61">
        <f>E60-(D51*(E59^2))</f>
        <v>-90227611100.298187</v>
      </c>
      <c r="F61" t="s">
        <v>35</v>
      </c>
    </row>
    <row r="62" spans="1:24" x14ac:dyDescent="0.35">
      <c r="D62" t="s">
        <v>39</v>
      </c>
      <c r="E62">
        <f>E57-(D51*(E56^2))</f>
        <v>-70188129.639239043</v>
      </c>
      <c r="F62" t="s">
        <v>35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16984-A677-48CD-80B5-705126CAA2B8}">
  <dimension ref="A1:X62"/>
  <sheetViews>
    <sheetView workbookViewId="0">
      <pane ySplit="6" topLeftCell="A37" activePane="bottomLeft" state="frozen"/>
      <selection activeCell="B1" sqref="B1"/>
      <selection pane="bottomLeft" activeCell="O60" sqref="O60"/>
    </sheetView>
  </sheetViews>
  <sheetFormatPr defaultRowHeight="14.5" x14ac:dyDescent="0.35"/>
  <cols>
    <col min="4" max="4" width="9.81640625" bestFit="1" customWidth="1"/>
    <col min="5" max="5" width="11.81640625" bestFit="1" customWidth="1"/>
    <col min="6" max="6" width="9.81640625" bestFit="1" customWidth="1"/>
    <col min="8" max="8" width="11.81640625" bestFit="1" customWidth="1"/>
    <col min="9" max="10" width="10.81640625" bestFit="1" customWidth="1"/>
    <col min="11" max="12" width="11.81640625" bestFit="1" customWidth="1"/>
    <col min="18" max="18" width="9.81640625" bestFit="1" customWidth="1"/>
    <col min="19" max="19" width="11.81640625" bestFit="1" customWidth="1"/>
    <col min="21" max="21" width="9.81640625" bestFit="1" customWidth="1"/>
    <col min="22" max="22" width="10.81640625" bestFit="1" customWidth="1"/>
    <col min="23" max="24" width="11.81640625" bestFit="1" customWidth="1"/>
  </cols>
  <sheetData>
    <row r="1" spans="1:24" x14ac:dyDescent="0.35">
      <c r="A1" t="s">
        <v>0</v>
      </c>
    </row>
    <row r="3" spans="1:24" x14ac:dyDescent="0.35">
      <c r="A3" t="s">
        <v>3</v>
      </c>
      <c r="B3" t="s">
        <v>23</v>
      </c>
      <c r="C3" t="s">
        <v>20</v>
      </c>
    </row>
    <row r="4" spans="1:24" x14ac:dyDescent="0.35">
      <c r="B4">
        <v>1000</v>
      </c>
      <c r="C4" t="s">
        <v>21</v>
      </c>
    </row>
    <row r="6" spans="1:24" x14ac:dyDescent="0.35">
      <c r="A6" t="s">
        <v>1</v>
      </c>
      <c r="B6" t="s">
        <v>2</v>
      </c>
      <c r="C6" t="s">
        <v>4</v>
      </c>
      <c r="D6" t="s">
        <v>6</v>
      </c>
      <c r="E6" t="s">
        <v>7</v>
      </c>
      <c r="F6" t="s">
        <v>8</v>
      </c>
      <c r="G6" t="s">
        <v>9</v>
      </c>
      <c r="H6" t="s">
        <v>10</v>
      </c>
      <c r="I6" t="s">
        <v>11</v>
      </c>
      <c r="J6" t="s">
        <v>12</v>
      </c>
      <c r="K6" t="s">
        <v>13</v>
      </c>
      <c r="L6" t="s">
        <v>14</v>
      </c>
      <c r="P6" t="s">
        <v>1</v>
      </c>
      <c r="Q6" t="s">
        <v>15</v>
      </c>
      <c r="R6" t="s">
        <v>6</v>
      </c>
      <c r="S6" t="s">
        <v>4</v>
      </c>
      <c r="T6" t="s">
        <v>5</v>
      </c>
      <c r="U6" t="s">
        <v>16</v>
      </c>
      <c r="V6" t="s">
        <v>17</v>
      </c>
      <c r="W6" t="s">
        <v>13</v>
      </c>
      <c r="X6" t="s">
        <v>18</v>
      </c>
    </row>
    <row r="7" spans="1:24" x14ac:dyDescent="0.35">
      <c r="A7">
        <v>0</v>
      </c>
      <c r="B7">
        <v>3928.1729999999998</v>
      </c>
      <c r="C7">
        <v>1</v>
      </c>
      <c r="D7">
        <f>B7*C7</f>
        <v>3928.1729999999998</v>
      </c>
      <c r="E7">
        <f>A7*B7</f>
        <v>0</v>
      </c>
      <c r="F7">
        <f>E7*C7</f>
        <v>0</v>
      </c>
      <c r="G7">
        <f>(A7^2)*B7</f>
        <v>0</v>
      </c>
      <c r="H7">
        <f>G7*C7</f>
        <v>0</v>
      </c>
      <c r="I7">
        <f>B7^2</f>
        <v>15430543.117928999</v>
      </c>
      <c r="J7">
        <f>I7*C7</f>
        <v>15430543.117928999</v>
      </c>
      <c r="K7">
        <f>B7^3</f>
        <v>60613842851.184502</v>
      </c>
      <c r="L7">
        <f>K7*C7</f>
        <v>60613842851.184502</v>
      </c>
      <c r="P7">
        <f>A7</f>
        <v>0</v>
      </c>
      <c r="Q7">
        <f>B7</f>
        <v>3928.1729999999998</v>
      </c>
      <c r="R7">
        <f>D7</f>
        <v>3928.1729999999998</v>
      </c>
      <c r="S7">
        <f>C7</f>
        <v>1</v>
      </c>
      <c r="T7">
        <v>21</v>
      </c>
      <c r="U7">
        <f>T7*S7*Q7</f>
        <v>82491.633000000002</v>
      </c>
      <c r="V7">
        <f>Q7*(T7^2)*S7</f>
        <v>1732324.2929999998</v>
      </c>
      <c r="W7">
        <f>K7</f>
        <v>60613842851.184502</v>
      </c>
      <c r="X7">
        <f>W7*S7</f>
        <v>60613842851.184502</v>
      </c>
    </row>
    <row r="8" spans="1:24" x14ac:dyDescent="0.35">
      <c r="A8">
        <v>1</v>
      </c>
      <c r="B8">
        <v>3947.5279999999998</v>
      </c>
      <c r="C8">
        <v>4</v>
      </c>
      <c r="D8">
        <f t="shared" ref="D8:D49" si="0">B8*C8</f>
        <v>15790.111999999999</v>
      </c>
      <c r="E8">
        <f t="shared" ref="E8:E49" si="1">A8*B8</f>
        <v>3947.5279999999998</v>
      </c>
      <c r="F8">
        <f t="shared" ref="F8:F49" si="2">E8*C8</f>
        <v>15790.111999999999</v>
      </c>
      <c r="G8">
        <f t="shared" ref="G8:G49" si="3">(A8^2)*B8</f>
        <v>3947.5279999999998</v>
      </c>
      <c r="H8">
        <f t="shared" ref="H8:H49" si="4">G8*C8</f>
        <v>15790.111999999999</v>
      </c>
      <c r="I8">
        <f t="shared" ref="I8:I49" si="5">B8^2</f>
        <v>15582977.310783999</v>
      </c>
      <c r="J8">
        <f t="shared" ref="J8:J49" si="6">I8*C8</f>
        <v>62331909.243135996</v>
      </c>
      <c r="K8">
        <f t="shared" ref="K8:K49" si="7">B8^3</f>
        <v>61514239257.684532</v>
      </c>
      <c r="L8">
        <f t="shared" ref="L8:L49" si="8">K8*C8</f>
        <v>246056957030.73813</v>
      </c>
      <c r="P8">
        <f t="shared" ref="P8:P49" si="9">A8</f>
        <v>1</v>
      </c>
      <c r="Q8">
        <f t="shared" ref="Q8:Q49" si="10">B8</f>
        <v>3947.5279999999998</v>
      </c>
      <c r="R8">
        <f t="shared" ref="R8:R49" si="11">D8</f>
        <v>15790.111999999999</v>
      </c>
      <c r="S8">
        <f t="shared" ref="S8:S49" si="12">C8</f>
        <v>4</v>
      </c>
      <c r="T8">
        <v>20</v>
      </c>
      <c r="U8">
        <f t="shared" ref="U8:U49" si="13">T8*S8*Q8</f>
        <v>315802.23999999999</v>
      </c>
      <c r="V8">
        <f t="shared" ref="V8:V49" si="14">Q8*(T8^2)*S8</f>
        <v>6316044.7999999998</v>
      </c>
      <c r="W8">
        <f t="shared" ref="W8:W49" si="15">K8</f>
        <v>61514239257.684532</v>
      </c>
      <c r="X8">
        <f t="shared" ref="X8:X49" si="16">W8*S8</f>
        <v>246056957030.73813</v>
      </c>
    </row>
    <row r="9" spans="1:24" x14ac:dyDescent="0.35">
      <c r="A9">
        <v>2</v>
      </c>
      <c r="B9">
        <v>3965.1129999999998</v>
      </c>
      <c r="C9">
        <v>2</v>
      </c>
      <c r="D9">
        <f t="shared" si="0"/>
        <v>7930.2259999999997</v>
      </c>
      <c r="E9">
        <f t="shared" si="1"/>
        <v>7930.2259999999997</v>
      </c>
      <c r="F9">
        <f t="shared" si="2"/>
        <v>15860.451999999999</v>
      </c>
      <c r="G9">
        <f t="shared" si="3"/>
        <v>15860.451999999999</v>
      </c>
      <c r="H9">
        <f t="shared" si="4"/>
        <v>31720.903999999999</v>
      </c>
      <c r="I9">
        <f t="shared" si="5"/>
        <v>15722121.102768999</v>
      </c>
      <c r="J9">
        <f t="shared" si="6"/>
        <v>31444242.205537997</v>
      </c>
      <c r="K9">
        <f t="shared" si="7"/>
        <v>62339986772.163689</v>
      </c>
      <c r="L9">
        <f t="shared" si="8"/>
        <v>124679973544.32738</v>
      </c>
      <c r="P9">
        <f t="shared" si="9"/>
        <v>2</v>
      </c>
      <c r="Q9">
        <f t="shared" si="10"/>
        <v>3965.1129999999998</v>
      </c>
      <c r="R9">
        <f t="shared" si="11"/>
        <v>7930.2259999999997</v>
      </c>
      <c r="S9">
        <f t="shared" si="12"/>
        <v>2</v>
      </c>
      <c r="T9">
        <v>19</v>
      </c>
      <c r="U9">
        <f t="shared" si="13"/>
        <v>150674.29399999999</v>
      </c>
      <c r="V9">
        <f t="shared" si="14"/>
        <v>2862811.5859999997</v>
      </c>
      <c r="W9">
        <f t="shared" si="15"/>
        <v>62339986772.163689</v>
      </c>
      <c r="X9">
        <f t="shared" si="16"/>
        <v>124679973544.32738</v>
      </c>
    </row>
    <row r="10" spans="1:24" x14ac:dyDescent="0.35">
      <c r="A10">
        <v>3</v>
      </c>
      <c r="B10">
        <v>3980.9349999999999</v>
      </c>
      <c r="C10">
        <v>4</v>
      </c>
      <c r="D10">
        <f t="shared" si="0"/>
        <v>15923.74</v>
      </c>
      <c r="E10">
        <f t="shared" si="1"/>
        <v>11942.805</v>
      </c>
      <c r="F10">
        <f t="shared" si="2"/>
        <v>47771.22</v>
      </c>
      <c r="G10">
        <f t="shared" si="3"/>
        <v>35828.415000000001</v>
      </c>
      <c r="H10">
        <f t="shared" si="4"/>
        <v>143313.66</v>
      </c>
      <c r="I10">
        <f t="shared" si="5"/>
        <v>15847843.474225</v>
      </c>
      <c r="J10">
        <f t="shared" si="6"/>
        <v>63391373.896899998</v>
      </c>
      <c r="K10">
        <f t="shared" si="7"/>
        <v>63089234761.063896</v>
      </c>
      <c r="L10">
        <f t="shared" si="8"/>
        <v>252356939044.25558</v>
      </c>
      <c r="P10">
        <f t="shared" si="9"/>
        <v>3</v>
      </c>
      <c r="Q10">
        <f t="shared" si="10"/>
        <v>3980.9349999999999</v>
      </c>
      <c r="R10">
        <f t="shared" si="11"/>
        <v>15923.74</v>
      </c>
      <c r="S10">
        <f t="shared" si="12"/>
        <v>4</v>
      </c>
      <c r="T10">
        <v>18</v>
      </c>
      <c r="U10">
        <f t="shared" si="13"/>
        <v>286627.32</v>
      </c>
      <c r="V10">
        <f t="shared" si="14"/>
        <v>5159291.76</v>
      </c>
      <c r="W10">
        <f t="shared" si="15"/>
        <v>63089234761.063896</v>
      </c>
      <c r="X10">
        <f t="shared" si="16"/>
        <v>252356939044.25558</v>
      </c>
    </row>
    <row r="11" spans="1:24" x14ac:dyDescent="0.35">
      <c r="A11">
        <v>4</v>
      </c>
      <c r="B11">
        <v>3995.0059999999999</v>
      </c>
      <c r="C11">
        <v>2</v>
      </c>
      <c r="D11">
        <f t="shared" si="0"/>
        <v>7990.0119999999997</v>
      </c>
      <c r="E11">
        <f t="shared" si="1"/>
        <v>15980.023999999999</v>
      </c>
      <c r="F11">
        <f t="shared" si="2"/>
        <v>31960.047999999999</v>
      </c>
      <c r="G11">
        <f t="shared" si="3"/>
        <v>63920.095999999998</v>
      </c>
      <c r="H11">
        <f t="shared" si="4"/>
        <v>127840.192</v>
      </c>
      <c r="I11">
        <f t="shared" si="5"/>
        <v>15960072.940035999</v>
      </c>
      <c r="J11">
        <f t="shared" si="6"/>
        <v>31920145.880071998</v>
      </c>
      <c r="K11">
        <f t="shared" si="7"/>
        <v>63760587155.881454</v>
      </c>
      <c r="L11">
        <f t="shared" si="8"/>
        <v>127521174311.76291</v>
      </c>
      <c r="P11">
        <f t="shared" si="9"/>
        <v>4</v>
      </c>
      <c r="Q11">
        <f t="shared" si="10"/>
        <v>3995.0059999999999</v>
      </c>
      <c r="R11">
        <f t="shared" si="11"/>
        <v>7990.0119999999997</v>
      </c>
      <c r="S11">
        <f t="shared" si="12"/>
        <v>2</v>
      </c>
      <c r="T11">
        <v>17</v>
      </c>
      <c r="U11">
        <f t="shared" si="13"/>
        <v>135830.204</v>
      </c>
      <c r="V11">
        <f t="shared" si="14"/>
        <v>2309113.4679999999</v>
      </c>
      <c r="W11">
        <f t="shared" si="15"/>
        <v>63760587155.881454</v>
      </c>
      <c r="X11">
        <f t="shared" si="16"/>
        <v>127521174311.76291</v>
      </c>
    </row>
    <row r="12" spans="1:24" x14ac:dyDescent="0.35">
      <c r="A12">
        <v>5</v>
      </c>
      <c r="B12">
        <v>4007.3429999999998</v>
      </c>
      <c r="C12">
        <v>4</v>
      </c>
      <c r="D12">
        <f t="shared" si="0"/>
        <v>16029.371999999999</v>
      </c>
      <c r="E12">
        <f t="shared" si="1"/>
        <v>20036.715</v>
      </c>
      <c r="F12">
        <f t="shared" si="2"/>
        <v>80146.86</v>
      </c>
      <c r="G12">
        <f t="shared" si="3"/>
        <v>100183.575</v>
      </c>
      <c r="H12">
        <f t="shared" si="4"/>
        <v>400734.3</v>
      </c>
      <c r="I12">
        <f t="shared" si="5"/>
        <v>16058797.919648999</v>
      </c>
      <c r="J12">
        <f t="shared" si="6"/>
        <v>64235191.678595997</v>
      </c>
      <c r="K12">
        <f t="shared" si="7"/>
        <v>64353111431.719978</v>
      </c>
      <c r="L12">
        <f t="shared" si="8"/>
        <v>257412445726.87991</v>
      </c>
      <c r="P12">
        <f t="shared" si="9"/>
        <v>5</v>
      </c>
      <c r="Q12">
        <f t="shared" si="10"/>
        <v>4007.3429999999998</v>
      </c>
      <c r="R12">
        <f t="shared" si="11"/>
        <v>16029.371999999999</v>
      </c>
      <c r="S12">
        <f t="shared" si="12"/>
        <v>4</v>
      </c>
      <c r="T12">
        <v>16</v>
      </c>
      <c r="U12">
        <f t="shared" si="13"/>
        <v>256469.95199999999</v>
      </c>
      <c r="V12">
        <f t="shared" si="14"/>
        <v>4103519.2319999998</v>
      </c>
      <c r="W12">
        <f t="shared" si="15"/>
        <v>64353111431.719978</v>
      </c>
      <c r="X12">
        <f t="shared" si="16"/>
        <v>257412445726.87991</v>
      </c>
    </row>
    <row r="13" spans="1:24" x14ac:dyDescent="0.35">
      <c r="A13">
        <v>6</v>
      </c>
      <c r="B13">
        <v>4017.97</v>
      </c>
      <c r="C13">
        <v>2</v>
      </c>
      <c r="D13">
        <f t="shared" si="0"/>
        <v>8035.94</v>
      </c>
      <c r="E13">
        <f t="shared" si="1"/>
        <v>24107.82</v>
      </c>
      <c r="F13">
        <f t="shared" si="2"/>
        <v>48215.64</v>
      </c>
      <c r="G13">
        <f t="shared" si="3"/>
        <v>144646.91999999998</v>
      </c>
      <c r="H13">
        <f t="shared" si="4"/>
        <v>289293.83999999997</v>
      </c>
      <c r="I13">
        <f t="shared" si="5"/>
        <v>16144082.920899998</v>
      </c>
      <c r="J13">
        <f t="shared" si="6"/>
        <v>32288165.841799997</v>
      </c>
      <c r="K13">
        <f t="shared" si="7"/>
        <v>64866440853.68856</v>
      </c>
      <c r="L13">
        <f t="shared" si="8"/>
        <v>129732881707.37712</v>
      </c>
      <c r="P13">
        <f t="shared" si="9"/>
        <v>6</v>
      </c>
      <c r="Q13">
        <f t="shared" si="10"/>
        <v>4017.97</v>
      </c>
      <c r="R13">
        <f t="shared" si="11"/>
        <v>8035.94</v>
      </c>
      <c r="S13">
        <f t="shared" si="12"/>
        <v>2</v>
      </c>
      <c r="T13">
        <v>15</v>
      </c>
      <c r="U13">
        <f t="shared" si="13"/>
        <v>120539.09999999999</v>
      </c>
      <c r="V13">
        <f t="shared" si="14"/>
        <v>1808086.5</v>
      </c>
      <c r="W13">
        <f t="shared" si="15"/>
        <v>64866440853.68856</v>
      </c>
      <c r="X13">
        <f t="shared" si="16"/>
        <v>129732881707.37712</v>
      </c>
    </row>
    <row r="14" spans="1:24" x14ac:dyDescent="0.35">
      <c r="A14">
        <v>7</v>
      </c>
      <c r="B14">
        <v>4026.915</v>
      </c>
      <c r="C14">
        <v>4</v>
      </c>
      <c r="D14">
        <f t="shared" si="0"/>
        <v>16107.66</v>
      </c>
      <c r="E14">
        <f t="shared" si="1"/>
        <v>28188.404999999999</v>
      </c>
      <c r="F14">
        <f t="shared" si="2"/>
        <v>112753.62</v>
      </c>
      <c r="G14">
        <f t="shared" si="3"/>
        <v>197318.83499999999</v>
      </c>
      <c r="H14">
        <f t="shared" si="4"/>
        <v>789275.34</v>
      </c>
      <c r="I14">
        <f t="shared" si="5"/>
        <v>16216044.417225</v>
      </c>
      <c r="J14">
        <f t="shared" si="6"/>
        <v>64864177.668899998</v>
      </c>
      <c r="K14">
        <f t="shared" si="7"/>
        <v>65300632504.38961</v>
      </c>
      <c r="L14">
        <f t="shared" si="8"/>
        <v>261202530017.55844</v>
      </c>
      <c r="P14">
        <f t="shared" si="9"/>
        <v>7</v>
      </c>
      <c r="Q14">
        <f t="shared" si="10"/>
        <v>4026.915</v>
      </c>
      <c r="R14">
        <f t="shared" si="11"/>
        <v>16107.66</v>
      </c>
      <c r="S14">
        <f t="shared" si="12"/>
        <v>4</v>
      </c>
      <c r="T14">
        <v>14</v>
      </c>
      <c r="U14">
        <f t="shared" si="13"/>
        <v>225507.24</v>
      </c>
      <c r="V14">
        <f t="shared" si="14"/>
        <v>3157101.36</v>
      </c>
      <c r="W14">
        <f t="shared" si="15"/>
        <v>65300632504.38961</v>
      </c>
      <c r="X14">
        <f t="shared" si="16"/>
        <v>261202530017.55844</v>
      </c>
    </row>
    <row r="15" spans="1:24" x14ac:dyDescent="0.35">
      <c r="A15">
        <v>8</v>
      </c>
      <c r="B15">
        <v>4034.2130000000002</v>
      </c>
      <c r="C15">
        <v>2</v>
      </c>
      <c r="D15">
        <f t="shared" si="0"/>
        <v>8068.4260000000004</v>
      </c>
      <c r="E15">
        <f t="shared" si="1"/>
        <v>32273.704000000002</v>
      </c>
      <c r="F15">
        <f t="shared" si="2"/>
        <v>64547.408000000003</v>
      </c>
      <c r="G15">
        <f t="shared" si="3"/>
        <v>258189.63200000001</v>
      </c>
      <c r="H15">
        <f t="shared" si="4"/>
        <v>516379.26400000002</v>
      </c>
      <c r="I15">
        <f t="shared" si="5"/>
        <v>16274874.529369002</v>
      </c>
      <c r="J15">
        <f t="shared" si="6"/>
        <v>32549749.058738004</v>
      </c>
      <c r="K15">
        <f t="shared" si="7"/>
        <v>65656310399.749313</v>
      </c>
      <c r="L15">
        <f t="shared" si="8"/>
        <v>131312620799.49863</v>
      </c>
      <c r="P15">
        <f t="shared" si="9"/>
        <v>8</v>
      </c>
      <c r="Q15">
        <f t="shared" si="10"/>
        <v>4034.2130000000002</v>
      </c>
      <c r="R15">
        <f t="shared" si="11"/>
        <v>8068.4260000000004</v>
      </c>
      <c r="S15">
        <f t="shared" si="12"/>
        <v>2</v>
      </c>
      <c r="T15">
        <v>13</v>
      </c>
      <c r="U15">
        <f t="shared" si="13"/>
        <v>104889.538</v>
      </c>
      <c r="V15">
        <f t="shared" si="14"/>
        <v>1363563.9940000002</v>
      </c>
      <c r="W15">
        <f t="shared" si="15"/>
        <v>65656310399.749313</v>
      </c>
      <c r="X15">
        <f t="shared" si="16"/>
        <v>131312620799.49863</v>
      </c>
    </row>
    <row r="16" spans="1:24" x14ac:dyDescent="0.35">
      <c r="A16">
        <v>9</v>
      </c>
      <c r="B16">
        <v>4039.9</v>
      </c>
      <c r="C16">
        <v>4</v>
      </c>
      <c r="D16">
        <f t="shared" si="0"/>
        <v>16159.6</v>
      </c>
      <c r="E16">
        <f t="shared" si="1"/>
        <v>36359.1</v>
      </c>
      <c r="F16">
        <f t="shared" si="2"/>
        <v>145436.4</v>
      </c>
      <c r="G16">
        <f t="shared" si="3"/>
        <v>327231.90000000002</v>
      </c>
      <c r="H16">
        <f t="shared" si="4"/>
        <v>1308927.6000000001</v>
      </c>
      <c r="I16">
        <f t="shared" si="5"/>
        <v>16320792.010000002</v>
      </c>
      <c r="J16">
        <f t="shared" si="6"/>
        <v>65283168.040000007</v>
      </c>
      <c r="K16">
        <f t="shared" si="7"/>
        <v>65934367641.199005</v>
      </c>
      <c r="L16">
        <f t="shared" si="8"/>
        <v>263737470564.79602</v>
      </c>
      <c r="P16">
        <f t="shared" si="9"/>
        <v>9</v>
      </c>
      <c r="Q16">
        <f t="shared" si="10"/>
        <v>4039.9</v>
      </c>
      <c r="R16">
        <f t="shared" si="11"/>
        <v>16159.6</v>
      </c>
      <c r="S16">
        <f t="shared" si="12"/>
        <v>4</v>
      </c>
      <c r="T16">
        <v>12</v>
      </c>
      <c r="U16">
        <f t="shared" si="13"/>
        <v>193915.2</v>
      </c>
      <c r="V16">
        <f t="shared" si="14"/>
        <v>2326982.4</v>
      </c>
      <c r="W16">
        <f t="shared" si="15"/>
        <v>65934367641.199005</v>
      </c>
      <c r="X16">
        <f t="shared" si="16"/>
        <v>263737470564.79602</v>
      </c>
    </row>
    <row r="17" spans="1:24" x14ac:dyDescent="0.35">
      <c r="A17">
        <v>10</v>
      </c>
      <c r="B17">
        <v>4044.018</v>
      </c>
      <c r="C17">
        <v>2</v>
      </c>
      <c r="D17">
        <f t="shared" si="0"/>
        <v>8088.0360000000001</v>
      </c>
      <c r="E17">
        <f t="shared" si="1"/>
        <v>40440.18</v>
      </c>
      <c r="F17">
        <f t="shared" si="2"/>
        <v>80880.36</v>
      </c>
      <c r="G17">
        <f t="shared" si="3"/>
        <v>404401.8</v>
      </c>
      <c r="H17">
        <f t="shared" si="4"/>
        <v>808803.6</v>
      </c>
      <c r="I17">
        <f t="shared" si="5"/>
        <v>16354081.584324</v>
      </c>
      <c r="J17">
        <f t="shared" si="6"/>
        <v>32708163.168648001</v>
      </c>
      <c r="K17">
        <f t="shared" si="7"/>
        <v>66136200300.474777</v>
      </c>
      <c r="L17">
        <f t="shared" si="8"/>
        <v>132272400600.94955</v>
      </c>
      <c r="P17">
        <f t="shared" si="9"/>
        <v>10</v>
      </c>
      <c r="Q17">
        <f t="shared" si="10"/>
        <v>4044.018</v>
      </c>
      <c r="R17">
        <f t="shared" si="11"/>
        <v>8088.0360000000001</v>
      </c>
      <c r="S17">
        <f t="shared" si="12"/>
        <v>2</v>
      </c>
      <c r="T17">
        <v>11</v>
      </c>
      <c r="U17">
        <f t="shared" si="13"/>
        <v>88968.396000000008</v>
      </c>
      <c r="V17">
        <f t="shared" si="14"/>
        <v>978652.35600000003</v>
      </c>
      <c r="W17">
        <f t="shared" si="15"/>
        <v>66136200300.474777</v>
      </c>
      <c r="X17">
        <f t="shared" si="16"/>
        <v>132272400600.94955</v>
      </c>
    </row>
    <row r="18" spans="1:24" x14ac:dyDescent="0.35">
      <c r="A18">
        <v>11</v>
      </c>
      <c r="B18">
        <v>4046.6030000000001</v>
      </c>
      <c r="C18">
        <v>4</v>
      </c>
      <c r="D18">
        <f t="shared" si="0"/>
        <v>16186.412</v>
      </c>
      <c r="E18">
        <f t="shared" si="1"/>
        <v>44512.633000000002</v>
      </c>
      <c r="F18">
        <f t="shared" si="2"/>
        <v>178050.53200000001</v>
      </c>
      <c r="G18">
        <f t="shared" si="3"/>
        <v>489638.96299999999</v>
      </c>
      <c r="H18">
        <f t="shared" si="4"/>
        <v>1958555.852</v>
      </c>
      <c r="I18">
        <f t="shared" si="5"/>
        <v>16374995.839609001</v>
      </c>
      <c r="J18">
        <f t="shared" si="6"/>
        <v>65499983.358436003</v>
      </c>
      <c r="K18">
        <f t="shared" si="7"/>
        <v>66263107289.549301</v>
      </c>
      <c r="L18">
        <f t="shared" si="8"/>
        <v>265052429158.1972</v>
      </c>
      <c r="P18">
        <f t="shared" si="9"/>
        <v>11</v>
      </c>
      <c r="Q18">
        <f t="shared" si="10"/>
        <v>4046.6030000000001</v>
      </c>
      <c r="R18">
        <f t="shared" si="11"/>
        <v>16186.412</v>
      </c>
      <c r="S18">
        <f t="shared" si="12"/>
        <v>4</v>
      </c>
      <c r="T18">
        <v>10</v>
      </c>
      <c r="U18">
        <f t="shared" si="13"/>
        <v>161864.12</v>
      </c>
      <c r="V18">
        <f t="shared" si="14"/>
        <v>1618641.2</v>
      </c>
      <c r="W18">
        <f t="shared" si="15"/>
        <v>66263107289.549301</v>
      </c>
      <c r="X18">
        <f t="shared" si="16"/>
        <v>265052429158.1972</v>
      </c>
    </row>
    <row r="19" spans="1:24" x14ac:dyDescent="0.35">
      <c r="A19">
        <v>12</v>
      </c>
      <c r="B19">
        <v>4047.6860000000001</v>
      </c>
      <c r="C19">
        <v>2</v>
      </c>
      <c r="D19">
        <f t="shared" si="0"/>
        <v>8095.3720000000003</v>
      </c>
      <c r="E19">
        <f t="shared" si="1"/>
        <v>48572.232000000004</v>
      </c>
      <c r="F19">
        <f t="shared" si="2"/>
        <v>97144.464000000007</v>
      </c>
      <c r="G19">
        <f t="shared" si="3"/>
        <v>582866.78399999999</v>
      </c>
      <c r="H19">
        <f t="shared" si="4"/>
        <v>1165733.568</v>
      </c>
      <c r="I19">
        <f t="shared" si="5"/>
        <v>16383761.954596002</v>
      </c>
      <c r="J19">
        <f t="shared" si="6"/>
        <v>32767523.909192003</v>
      </c>
      <c r="K19">
        <f t="shared" si="7"/>
        <v>66316323890.950874</v>
      </c>
      <c r="L19">
        <f t="shared" si="8"/>
        <v>132632647781.90175</v>
      </c>
      <c r="P19">
        <f t="shared" si="9"/>
        <v>12</v>
      </c>
      <c r="Q19">
        <f t="shared" si="10"/>
        <v>4047.6860000000001</v>
      </c>
      <c r="R19">
        <f t="shared" si="11"/>
        <v>8095.3720000000003</v>
      </c>
      <c r="S19">
        <f t="shared" si="12"/>
        <v>2</v>
      </c>
      <c r="T19">
        <v>9</v>
      </c>
      <c r="U19">
        <f t="shared" si="13"/>
        <v>72858.347999999998</v>
      </c>
      <c r="V19">
        <f t="shared" si="14"/>
        <v>655725.13199999998</v>
      </c>
      <c r="W19">
        <f t="shared" si="15"/>
        <v>66316323890.950874</v>
      </c>
      <c r="X19">
        <f t="shared" si="16"/>
        <v>132632647781.90175</v>
      </c>
    </row>
    <row r="20" spans="1:24" x14ac:dyDescent="0.35">
      <c r="A20">
        <v>13</v>
      </c>
      <c r="B20">
        <v>4047.28</v>
      </c>
      <c r="C20">
        <v>4</v>
      </c>
      <c r="D20">
        <f t="shared" si="0"/>
        <v>16189.12</v>
      </c>
      <c r="E20">
        <f t="shared" si="1"/>
        <v>52614.64</v>
      </c>
      <c r="F20">
        <f t="shared" si="2"/>
        <v>210458.56</v>
      </c>
      <c r="G20">
        <f t="shared" si="3"/>
        <v>683990.32000000007</v>
      </c>
      <c r="H20">
        <f t="shared" si="4"/>
        <v>2735961.2800000003</v>
      </c>
      <c r="I20">
        <f t="shared" si="5"/>
        <v>16380475.398400001</v>
      </c>
      <c r="J20">
        <f t="shared" si="6"/>
        <v>65521901.593600005</v>
      </c>
      <c r="K20">
        <f t="shared" si="7"/>
        <v>66296370470.436363</v>
      </c>
      <c r="L20">
        <f t="shared" si="8"/>
        <v>265185481881.74545</v>
      </c>
      <c r="P20">
        <f t="shared" si="9"/>
        <v>13</v>
      </c>
      <c r="Q20">
        <f t="shared" si="10"/>
        <v>4047.28</v>
      </c>
      <c r="R20">
        <f t="shared" si="11"/>
        <v>16189.12</v>
      </c>
      <c r="S20">
        <f t="shared" si="12"/>
        <v>4</v>
      </c>
      <c r="T20">
        <v>8</v>
      </c>
      <c r="U20">
        <f t="shared" si="13"/>
        <v>129512.96000000001</v>
      </c>
      <c r="V20">
        <f t="shared" si="14"/>
        <v>1036103.6800000001</v>
      </c>
      <c r="W20">
        <f t="shared" si="15"/>
        <v>66296370470.436363</v>
      </c>
      <c r="X20">
        <f t="shared" si="16"/>
        <v>265185481881.74545</v>
      </c>
    </row>
    <row r="21" spans="1:24" x14ac:dyDescent="0.35">
      <c r="A21">
        <v>14</v>
      </c>
      <c r="B21">
        <v>4045.3690000000001</v>
      </c>
      <c r="C21">
        <v>2</v>
      </c>
      <c r="D21">
        <f t="shared" si="0"/>
        <v>8090.7380000000003</v>
      </c>
      <c r="E21">
        <f t="shared" si="1"/>
        <v>56635.166000000005</v>
      </c>
      <c r="F21">
        <f t="shared" si="2"/>
        <v>113270.33200000001</v>
      </c>
      <c r="G21">
        <f t="shared" si="3"/>
        <v>792892.32400000002</v>
      </c>
      <c r="H21">
        <f t="shared" si="4"/>
        <v>1585784.648</v>
      </c>
      <c r="I21">
        <f t="shared" si="5"/>
        <v>16365010.346161</v>
      </c>
      <c r="J21">
        <f t="shared" si="6"/>
        <v>32730020.692322001</v>
      </c>
      <c r="K21">
        <f t="shared" si="7"/>
        <v>66202505539.038986</v>
      </c>
      <c r="L21">
        <f t="shared" si="8"/>
        <v>132405011078.07797</v>
      </c>
      <c r="P21">
        <f t="shared" si="9"/>
        <v>14</v>
      </c>
      <c r="Q21">
        <f t="shared" si="10"/>
        <v>4045.3690000000001</v>
      </c>
      <c r="R21">
        <f t="shared" si="11"/>
        <v>8090.7380000000003</v>
      </c>
      <c r="S21">
        <f t="shared" si="12"/>
        <v>2</v>
      </c>
      <c r="T21">
        <v>7</v>
      </c>
      <c r="U21">
        <f t="shared" si="13"/>
        <v>56635.166000000005</v>
      </c>
      <c r="V21">
        <f t="shared" si="14"/>
        <v>396446.16200000001</v>
      </c>
      <c r="W21">
        <f t="shared" si="15"/>
        <v>66202505539.038986</v>
      </c>
      <c r="X21">
        <f t="shared" si="16"/>
        <v>132405011078.07797</v>
      </c>
    </row>
    <row r="22" spans="1:24" x14ac:dyDescent="0.35">
      <c r="A22">
        <v>15</v>
      </c>
      <c r="B22">
        <v>4041.8910000000001</v>
      </c>
      <c r="C22">
        <v>4</v>
      </c>
      <c r="D22">
        <f t="shared" si="0"/>
        <v>16167.564</v>
      </c>
      <c r="E22">
        <f t="shared" si="1"/>
        <v>60628.364999999998</v>
      </c>
      <c r="F22">
        <f t="shared" si="2"/>
        <v>242513.46</v>
      </c>
      <c r="G22">
        <f t="shared" si="3"/>
        <v>909425.47499999998</v>
      </c>
      <c r="H22">
        <f t="shared" si="4"/>
        <v>3637701.9</v>
      </c>
      <c r="I22">
        <f t="shared" si="5"/>
        <v>16336882.855881</v>
      </c>
      <c r="J22">
        <f t="shared" si="6"/>
        <v>65347531.423524</v>
      </c>
      <c r="K22">
        <f t="shared" si="7"/>
        <v>66031899783.239716</v>
      </c>
      <c r="L22">
        <f t="shared" si="8"/>
        <v>264127599132.95886</v>
      </c>
      <c r="P22">
        <f t="shared" si="9"/>
        <v>15</v>
      </c>
      <c r="Q22">
        <f t="shared" si="10"/>
        <v>4041.8910000000001</v>
      </c>
      <c r="R22">
        <f t="shared" si="11"/>
        <v>16167.564</v>
      </c>
      <c r="S22">
        <f t="shared" si="12"/>
        <v>4</v>
      </c>
      <c r="T22">
        <v>6</v>
      </c>
      <c r="U22">
        <f t="shared" si="13"/>
        <v>97005.384000000005</v>
      </c>
      <c r="V22">
        <f t="shared" si="14"/>
        <v>582032.304</v>
      </c>
      <c r="W22">
        <f t="shared" si="15"/>
        <v>66031899783.239716</v>
      </c>
      <c r="X22">
        <f t="shared" si="16"/>
        <v>264127599132.95886</v>
      </c>
    </row>
    <row r="23" spans="1:24" x14ac:dyDescent="0.35">
      <c r="A23">
        <v>16</v>
      </c>
      <c r="B23">
        <v>4036.7089999999998</v>
      </c>
      <c r="C23">
        <v>2</v>
      </c>
      <c r="D23">
        <f t="shared" si="0"/>
        <v>8073.4179999999997</v>
      </c>
      <c r="E23">
        <f t="shared" si="1"/>
        <v>64587.343999999997</v>
      </c>
      <c r="F23">
        <f t="shared" si="2"/>
        <v>129174.68799999999</v>
      </c>
      <c r="G23">
        <f t="shared" si="3"/>
        <v>1033397.504</v>
      </c>
      <c r="H23">
        <f t="shared" si="4"/>
        <v>2066795.0079999999</v>
      </c>
      <c r="I23">
        <f t="shared" si="5"/>
        <v>16295019.550680999</v>
      </c>
      <c r="J23">
        <f t="shared" si="6"/>
        <v>32590039.101361997</v>
      </c>
      <c r="K23">
        <f t="shared" si="7"/>
        <v>65778252075.409943</v>
      </c>
      <c r="L23">
        <f t="shared" si="8"/>
        <v>131556504150.81989</v>
      </c>
      <c r="P23">
        <f t="shared" si="9"/>
        <v>16</v>
      </c>
      <c r="Q23">
        <f t="shared" si="10"/>
        <v>4036.7089999999998</v>
      </c>
      <c r="R23">
        <f t="shared" si="11"/>
        <v>8073.4179999999997</v>
      </c>
      <c r="S23">
        <f t="shared" si="12"/>
        <v>2</v>
      </c>
      <c r="T23">
        <v>5</v>
      </c>
      <c r="U23">
        <f t="shared" si="13"/>
        <v>40367.089999999997</v>
      </c>
      <c r="V23">
        <f t="shared" si="14"/>
        <v>201835.44999999998</v>
      </c>
      <c r="W23">
        <f t="shared" si="15"/>
        <v>65778252075.409943</v>
      </c>
      <c r="X23">
        <f t="shared" si="16"/>
        <v>131556504150.81989</v>
      </c>
    </row>
    <row r="24" spans="1:24" x14ac:dyDescent="0.35">
      <c r="A24">
        <v>17</v>
      </c>
      <c r="B24">
        <v>4029.578</v>
      </c>
      <c r="C24">
        <v>4</v>
      </c>
      <c r="D24">
        <f t="shared" si="0"/>
        <v>16118.312</v>
      </c>
      <c r="E24">
        <f t="shared" si="1"/>
        <v>68502.826000000001</v>
      </c>
      <c r="F24">
        <f t="shared" si="2"/>
        <v>274011.304</v>
      </c>
      <c r="G24">
        <f t="shared" si="3"/>
        <v>1164548.0419999999</v>
      </c>
      <c r="H24">
        <f t="shared" si="4"/>
        <v>4658192.1679999996</v>
      </c>
      <c r="I24">
        <f t="shared" si="5"/>
        <v>16237498.858084001</v>
      </c>
      <c r="J24">
        <f t="shared" si="6"/>
        <v>64949995.432336003</v>
      </c>
      <c r="K24">
        <f t="shared" si="7"/>
        <v>65430268173.56041</v>
      </c>
      <c r="L24">
        <f t="shared" si="8"/>
        <v>261721072694.24164</v>
      </c>
      <c r="P24">
        <f t="shared" si="9"/>
        <v>17</v>
      </c>
      <c r="Q24">
        <f t="shared" si="10"/>
        <v>4029.578</v>
      </c>
      <c r="R24">
        <f t="shared" si="11"/>
        <v>16118.312</v>
      </c>
      <c r="S24">
        <f t="shared" si="12"/>
        <v>4</v>
      </c>
      <c r="T24">
        <v>4</v>
      </c>
      <c r="U24">
        <f t="shared" si="13"/>
        <v>64473.248</v>
      </c>
      <c r="V24">
        <f t="shared" si="14"/>
        <v>257892.992</v>
      </c>
      <c r="W24">
        <f t="shared" si="15"/>
        <v>65430268173.56041</v>
      </c>
      <c r="X24">
        <f t="shared" si="16"/>
        <v>261721072694.24164</v>
      </c>
    </row>
    <row r="25" spans="1:24" x14ac:dyDescent="0.35">
      <c r="A25">
        <v>18</v>
      </c>
      <c r="B25">
        <v>4020.0940000000001</v>
      </c>
      <c r="C25">
        <v>2</v>
      </c>
      <c r="D25">
        <f t="shared" si="0"/>
        <v>8040.1880000000001</v>
      </c>
      <c r="E25">
        <f t="shared" si="1"/>
        <v>72361.691999999995</v>
      </c>
      <c r="F25">
        <f t="shared" si="2"/>
        <v>144723.38399999999</v>
      </c>
      <c r="G25">
        <f t="shared" si="3"/>
        <v>1302510.456</v>
      </c>
      <c r="H25">
        <f t="shared" si="4"/>
        <v>2605020.912</v>
      </c>
      <c r="I25">
        <f t="shared" si="5"/>
        <v>16161155.768836001</v>
      </c>
      <c r="J25">
        <f t="shared" si="6"/>
        <v>32322311.537672002</v>
      </c>
      <c r="K25">
        <f t="shared" si="7"/>
        <v>64969365339.362999</v>
      </c>
      <c r="L25">
        <f t="shared" si="8"/>
        <v>129938730678.726</v>
      </c>
      <c r="P25">
        <f t="shared" si="9"/>
        <v>18</v>
      </c>
      <c r="Q25">
        <f t="shared" si="10"/>
        <v>4020.0940000000001</v>
      </c>
      <c r="R25">
        <f t="shared" si="11"/>
        <v>8040.1880000000001</v>
      </c>
      <c r="S25">
        <f t="shared" si="12"/>
        <v>2</v>
      </c>
      <c r="T25">
        <v>3</v>
      </c>
      <c r="U25">
        <f t="shared" si="13"/>
        <v>24120.563999999998</v>
      </c>
      <c r="V25">
        <f t="shared" si="14"/>
        <v>72361.691999999995</v>
      </c>
      <c r="W25">
        <f t="shared" si="15"/>
        <v>64969365339.362999</v>
      </c>
      <c r="X25">
        <f t="shared" si="16"/>
        <v>129938730678.726</v>
      </c>
    </row>
    <row r="26" spans="1:24" x14ac:dyDescent="0.35">
      <c r="A26">
        <v>19</v>
      </c>
      <c r="B26">
        <v>4007.636</v>
      </c>
      <c r="C26">
        <v>4</v>
      </c>
      <c r="D26">
        <f t="shared" si="0"/>
        <v>16030.544</v>
      </c>
      <c r="E26">
        <f t="shared" si="1"/>
        <v>76145.084000000003</v>
      </c>
      <c r="F26">
        <f t="shared" si="2"/>
        <v>304580.33600000001</v>
      </c>
      <c r="G26">
        <f t="shared" si="3"/>
        <v>1446756.5959999999</v>
      </c>
      <c r="H26">
        <f t="shared" si="4"/>
        <v>5787026.3839999996</v>
      </c>
      <c r="I26">
        <f t="shared" si="5"/>
        <v>16061146.308496</v>
      </c>
      <c r="J26">
        <f t="shared" si="6"/>
        <v>64244585.233984001</v>
      </c>
      <c r="K26">
        <f t="shared" si="7"/>
        <v>64367228147.195679</v>
      </c>
      <c r="L26">
        <f t="shared" si="8"/>
        <v>257468912588.78271</v>
      </c>
      <c r="P26">
        <f t="shared" si="9"/>
        <v>19</v>
      </c>
      <c r="Q26">
        <f t="shared" si="10"/>
        <v>4007.636</v>
      </c>
      <c r="R26">
        <f t="shared" si="11"/>
        <v>16030.544</v>
      </c>
      <c r="S26">
        <f t="shared" si="12"/>
        <v>4</v>
      </c>
      <c r="T26">
        <v>2</v>
      </c>
      <c r="U26">
        <f t="shared" si="13"/>
        <v>32061.088</v>
      </c>
      <c r="V26">
        <f t="shared" si="14"/>
        <v>64122.175999999999</v>
      </c>
      <c r="W26">
        <f t="shared" si="15"/>
        <v>64367228147.195679</v>
      </c>
      <c r="X26">
        <f t="shared" si="16"/>
        <v>257468912588.78271</v>
      </c>
    </row>
    <row r="27" spans="1:24" x14ac:dyDescent="0.35">
      <c r="A27">
        <v>20</v>
      </c>
      <c r="B27">
        <v>3991.3009999999999</v>
      </c>
      <c r="C27">
        <v>2</v>
      </c>
      <c r="D27">
        <f t="shared" si="0"/>
        <v>7982.6019999999999</v>
      </c>
      <c r="E27">
        <f t="shared" si="1"/>
        <v>79826.02</v>
      </c>
      <c r="F27">
        <f t="shared" si="2"/>
        <v>159652.04</v>
      </c>
      <c r="G27">
        <f t="shared" si="3"/>
        <v>1596520.4</v>
      </c>
      <c r="H27">
        <f t="shared" si="4"/>
        <v>3193040.8</v>
      </c>
      <c r="I27">
        <f t="shared" si="5"/>
        <v>15930483.672600999</v>
      </c>
      <c r="J27">
        <f t="shared" si="6"/>
        <v>31860967.345201999</v>
      </c>
      <c r="K27">
        <f t="shared" si="7"/>
        <v>63583355412.936043</v>
      </c>
      <c r="L27">
        <f t="shared" si="8"/>
        <v>127166710825.87209</v>
      </c>
      <c r="P27">
        <f t="shared" si="9"/>
        <v>20</v>
      </c>
      <c r="Q27">
        <f t="shared" si="10"/>
        <v>3991.3009999999999</v>
      </c>
      <c r="R27">
        <f t="shared" si="11"/>
        <v>7982.6019999999999</v>
      </c>
      <c r="S27">
        <f t="shared" si="12"/>
        <v>2</v>
      </c>
      <c r="T27">
        <v>1</v>
      </c>
      <c r="U27">
        <f t="shared" si="13"/>
        <v>7982.6019999999999</v>
      </c>
      <c r="V27">
        <f t="shared" si="14"/>
        <v>7982.6019999999999</v>
      </c>
      <c r="W27">
        <f t="shared" si="15"/>
        <v>63583355412.936043</v>
      </c>
      <c r="X27">
        <f t="shared" si="16"/>
        <v>127166710825.87209</v>
      </c>
    </row>
    <row r="28" spans="1:24" x14ac:dyDescent="0.35">
      <c r="A28">
        <v>21</v>
      </c>
      <c r="B28">
        <v>3969.85</v>
      </c>
      <c r="C28">
        <v>4</v>
      </c>
      <c r="D28">
        <f t="shared" si="0"/>
        <v>15879.4</v>
      </c>
      <c r="E28">
        <f t="shared" si="1"/>
        <v>83366.849999999991</v>
      </c>
      <c r="F28">
        <f t="shared" si="2"/>
        <v>333467.39999999997</v>
      </c>
      <c r="G28">
        <f t="shared" si="3"/>
        <v>1750703.8499999999</v>
      </c>
      <c r="H28">
        <f t="shared" si="4"/>
        <v>7002815.3999999994</v>
      </c>
      <c r="I28">
        <f t="shared" si="5"/>
        <v>15759709.022499999</v>
      </c>
      <c r="J28">
        <f t="shared" si="6"/>
        <v>63038836.089999996</v>
      </c>
      <c r="K28">
        <f t="shared" si="7"/>
        <v>62563680862.971619</v>
      </c>
      <c r="L28">
        <f t="shared" si="8"/>
        <v>250254723451.88647</v>
      </c>
      <c r="P28">
        <f t="shared" si="9"/>
        <v>21</v>
      </c>
      <c r="Q28">
        <f t="shared" si="10"/>
        <v>3969.85</v>
      </c>
      <c r="R28">
        <f t="shared" si="11"/>
        <v>15879.4</v>
      </c>
      <c r="S28">
        <f t="shared" si="12"/>
        <v>4</v>
      </c>
      <c r="T28">
        <v>0</v>
      </c>
      <c r="U28">
        <f t="shared" si="13"/>
        <v>0</v>
      </c>
      <c r="V28">
        <f t="shared" si="14"/>
        <v>0</v>
      </c>
      <c r="W28">
        <f t="shared" si="15"/>
        <v>62563680862.971619</v>
      </c>
      <c r="X28">
        <f t="shared" si="16"/>
        <v>250254723451.88647</v>
      </c>
    </row>
    <row r="29" spans="1:24" x14ac:dyDescent="0.35">
      <c r="A29">
        <v>22</v>
      </c>
      <c r="B29">
        <v>3941.6660000000002</v>
      </c>
      <c r="C29">
        <v>2</v>
      </c>
      <c r="D29">
        <f t="shared" si="0"/>
        <v>7883.3320000000003</v>
      </c>
      <c r="E29">
        <f t="shared" si="1"/>
        <v>86716.652000000002</v>
      </c>
      <c r="F29">
        <f t="shared" si="2"/>
        <v>173433.304</v>
      </c>
      <c r="G29">
        <f t="shared" si="3"/>
        <v>1907766.344</v>
      </c>
      <c r="H29">
        <f t="shared" si="4"/>
        <v>3815532.6880000001</v>
      </c>
      <c r="I29">
        <f t="shared" si="5"/>
        <v>15536730.855556002</v>
      </c>
      <c r="J29">
        <f t="shared" si="6"/>
        <v>31073461.711112004</v>
      </c>
      <c r="K29">
        <f t="shared" si="7"/>
        <v>61240603764.49601</v>
      </c>
      <c r="L29">
        <f t="shared" si="8"/>
        <v>122481207528.99202</v>
      </c>
      <c r="P29">
        <f t="shared" si="9"/>
        <v>22</v>
      </c>
      <c r="Q29">
        <f t="shared" si="10"/>
        <v>3941.6660000000002</v>
      </c>
      <c r="R29">
        <f t="shared" si="11"/>
        <v>7883.3320000000003</v>
      </c>
      <c r="S29">
        <f t="shared" si="12"/>
        <v>2</v>
      </c>
      <c r="T29">
        <v>-1</v>
      </c>
      <c r="U29">
        <f t="shared" si="13"/>
        <v>-7883.3320000000003</v>
      </c>
      <c r="V29">
        <f t="shared" si="14"/>
        <v>7883.3320000000003</v>
      </c>
      <c r="W29">
        <f t="shared" si="15"/>
        <v>61240603764.49601</v>
      </c>
      <c r="X29">
        <f t="shared" si="16"/>
        <v>122481207528.99202</v>
      </c>
    </row>
    <row r="30" spans="1:24" x14ac:dyDescent="0.35">
      <c r="A30">
        <v>23</v>
      </c>
      <c r="B30">
        <v>3904.74</v>
      </c>
      <c r="C30">
        <v>4</v>
      </c>
      <c r="D30">
        <f t="shared" si="0"/>
        <v>15618.96</v>
      </c>
      <c r="E30">
        <f t="shared" si="1"/>
        <v>89809.01999999999</v>
      </c>
      <c r="F30">
        <f t="shared" si="2"/>
        <v>359236.07999999996</v>
      </c>
      <c r="G30">
        <f t="shared" si="3"/>
        <v>2065607.46</v>
      </c>
      <c r="H30">
        <f t="shared" si="4"/>
        <v>8262429.8399999999</v>
      </c>
      <c r="I30">
        <f t="shared" si="5"/>
        <v>15246994.467599999</v>
      </c>
      <c r="J30">
        <f t="shared" si="6"/>
        <v>60987977.870399997</v>
      </c>
      <c r="K30">
        <f t="shared" si="7"/>
        <v>59535549177.41642</v>
      </c>
      <c r="L30">
        <f t="shared" si="8"/>
        <v>238142196709.66568</v>
      </c>
      <c r="P30">
        <f t="shared" si="9"/>
        <v>23</v>
      </c>
      <c r="Q30">
        <f t="shared" si="10"/>
        <v>3904.74</v>
      </c>
      <c r="R30">
        <f t="shared" si="11"/>
        <v>15618.96</v>
      </c>
      <c r="S30">
        <f t="shared" si="12"/>
        <v>4</v>
      </c>
      <c r="T30">
        <v>-2</v>
      </c>
      <c r="U30">
        <f t="shared" si="13"/>
        <v>-31237.919999999998</v>
      </c>
      <c r="V30">
        <f t="shared" si="14"/>
        <v>62475.839999999997</v>
      </c>
      <c r="W30">
        <f t="shared" si="15"/>
        <v>59535549177.41642</v>
      </c>
      <c r="X30">
        <f t="shared" si="16"/>
        <v>238142196709.66568</v>
      </c>
    </row>
    <row r="31" spans="1:24" x14ac:dyDescent="0.35">
      <c r="A31">
        <v>24</v>
      </c>
      <c r="B31">
        <v>3856.72</v>
      </c>
      <c r="C31">
        <v>2</v>
      </c>
      <c r="D31">
        <f t="shared" si="0"/>
        <v>7713.44</v>
      </c>
      <c r="E31">
        <f t="shared" si="1"/>
        <v>92561.279999999999</v>
      </c>
      <c r="F31">
        <f t="shared" si="2"/>
        <v>185122.56</v>
      </c>
      <c r="G31">
        <f t="shared" si="3"/>
        <v>2221470.7199999997</v>
      </c>
      <c r="H31">
        <f t="shared" si="4"/>
        <v>4442941.4399999995</v>
      </c>
      <c r="I31">
        <f t="shared" si="5"/>
        <v>14874289.158399999</v>
      </c>
      <c r="J31">
        <f t="shared" si="6"/>
        <v>29748578.316799998</v>
      </c>
      <c r="K31">
        <f t="shared" si="7"/>
        <v>57365968482.984444</v>
      </c>
      <c r="L31">
        <f t="shared" si="8"/>
        <v>114731936965.96889</v>
      </c>
      <c r="P31">
        <f t="shared" si="9"/>
        <v>24</v>
      </c>
      <c r="Q31">
        <f t="shared" si="10"/>
        <v>3856.72</v>
      </c>
      <c r="R31">
        <f t="shared" si="11"/>
        <v>7713.44</v>
      </c>
      <c r="S31">
        <f t="shared" si="12"/>
        <v>2</v>
      </c>
      <c r="T31">
        <v>-3</v>
      </c>
      <c r="U31">
        <f t="shared" si="13"/>
        <v>-23140.32</v>
      </c>
      <c r="V31">
        <f t="shared" si="14"/>
        <v>69420.959999999992</v>
      </c>
      <c r="W31">
        <f t="shared" si="15"/>
        <v>57365968482.984444</v>
      </c>
      <c r="X31">
        <f t="shared" si="16"/>
        <v>114731936965.96889</v>
      </c>
    </row>
    <row r="32" spans="1:24" x14ac:dyDescent="0.35">
      <c r="A32">
        <v>25</v>
      </c>
      <c r="B32">
        <v>3795.1320000000001</v>
      </c>
      <c r="C32">
        <v>4</v>
      </c>
      <c r="D32">
        <f t="shared" si="0"/>
        <v>15180.528</v>
      </c>
      <c r="E32">
        <f t="shared" si="1"/>
        <v>94878.3</v>
      </c>
      <c r="F32">
        <f t="shared" si="2"/>
        <v>379513.2</v>
      </c>
      <c r="G32">
        <f t="shared" si="3"/>
        <v>2371957.5</v>
      </c>
      <c r="H32">
        <f t="shared" si="4"/>
        <v>9487830</v>
      </c>
      <c r="I32">
        <f t="shared" si="5"/>
        <v>14403026.897424001</v>
      </c>
      <c r="J32">
        <f t="shared" si="6"/>
        <v>57612107.589696005</v>
      </c>
      <c r="K32">
        <f t="shared" si="7"/>
        <v>54661388275.274544</v>
      </c>
      <c r="L32">
        <f t="shared" si="8"/>
        <v>218645553101.09818</v>
      </c>
      <c r="P32">
        <f t="shared" si="9"/>
        <v>25</v>
      </c>
      <c r="Q32">
        <f t="shared" si="10"/>
        <v>3795.1320000000001</v>
      </c>
      <c r="R32">
        <f t="shared" si="11"/>
        <v>15180.528</v>
      </c>
      <c r="S32">
        <f t="shared" si="12"/>
        <v>4</v>
      </c>
      <c r="T32">
        <v>-4</v>
      </c>
      <c r="U32">
        <f t="shared" si="13"/>
        <v>-60722.112000000001</v>
      </c>
      <c r="V32">
        <f t="shared" si="14"/>
        <v>242888.448</v>
      </c>
      <c r="W32">
        <f t="shared" si="15"/>
        <v>54661388275.274544</v>
      </c>
      <c r="X32">
        <f t="shared" si="16"/>
        <v>218645553101.09818</v>
      </c>
    </row>
    <row r="33" spans="1:24" x14ac:dyDescent="0.35">
      <c r="A33">
        <v>26</v>
      </c>
      <c r="B33">
        <v>3717.7739999999999</v>
      </c>
      <c r="C33">
        <v>2</v>
      </c>
      <c r="D33">
        <f t="shared" si="0"/>
        <v>7435.5479999999998</v>
      </c>
      <c r="E33">
        <f t="shared" si="1"/>
        <v>96662.123999999996</v>
      </c>
      <c r="F33">
        <f t="shared" si="2"/>
        <v>193324.24799999999</v>
      </c>
      <c r="G33">
        <f t="shared" si="3"/>
        <v>2513215.2239999999</v>
      </c>
      <c r="H33">
        <f t="shared" si="4"/>
        <v>5026430.4479999999</v>
      </c>
      <c r="I33">
        <f t="shared" si="5"/>
        <v>13821843.515075998</v>
      </c>
      <c r="J33">
        <f t="shared" si="6"/>
        <v>27643687.030151997</v>
      </c>
      <c r="K33">
        <f t="shared" si="7"/>
        <v>51386490452.418152</v>
      </c>
      <c r="L33">
        <f t="shared" si="8"/>
        <v>102772980904.8363</v>
      </c>
      <c r="P33">
        <f t="shared" si="9"/>
        <v>26</v>
      </c>
      <c r="Q33">
        <f t="shared" si="10"/>
        <v>3717.7739999999999</v>
      </c>
      <c r="R33">
        <f t="shared" si="11"/>
        <v>7435.5479999999998</v>
      </c>
      <c r="S33">
        <f t="shared" si="12"/>
        <v>2</v>
      </c>
      <c r="T33">
        <v>-5</v>
      </c>
      <c r="U33">
        <f t="shared" si="13"/>
        <v>-37177.74</v>
      </c>
      <c r="V33">
        <f t="shared" si="14"/>
        <v>185888.69999999998</v>
      </c>
      <c r="W33">
        <f t="shared" si="15"/>
        <v>51386490452.418152</v>
      </c>
      <c r="X33">
        <f t="shared" si="16"/>
        <v>102772980904.8363</v>
      </c>
    </row>
    <row r="34" spans="1:24" x14ac:dyDescent="0.35">
      <c r="A34">
        <v>27</v>
      </c>
      <c r="B34">
        <v>3623.22</v>
      </c>
      <c r="C34">
        <v>4</v>
      </c>
      <c r="D34">
        <f t="shared" si="0"/>
        <v>14492.88</v>
      </c>
      <c r="E34">
        <f t="shared" si="1"/>
        <v>97826.939999999988</v>
      </c>
      <c r="F34">
        <f t="shared" si="2"/>
        <v>391307.75999999995</v>
      </c>
      <c r="G34">
        <f t="shared" si="3"/>
        <v>2641327.38</v>
      </c>
      <c r="H34">
        <f t="shared" si="4"/>
        <v>10565309.52</v>
      </c>
      <c r="I34">
        <f t="shared" si="5"/>
        <v>13127723.168399999</v>
      </c>
      <c r="J34">
        <f t="shared" si="6"/>
        <v>52510892.673599996</v>
      </c>
      <c r="K34">
        <f t="shared" si="7"/>
        <v>47564629138.210243</v>
      </c>
      <c r="L34">
        <f t="shared" si="8"/>
        <v>190258516552.84097</v>
      </c>
      <c r="P34">
        <f t="shared" si="9"/>
        <v>27</v>
      </c>
      <c r="Q34">
        <f t="shared" si="10"/>
        <v>3623.22</v>
      </c>
      <c r="R34">
        <f t="shared" si="11"/>
        <v>14492.88</v>
      </c>
      <c r="S34">
        <f t="shared" si="12"/>
        <v>4</v>
      </c>
      <c r="T34">
        <v>-6</v>
      </c>
      <c r="U34">
        <f t="shared" si="13"/>
        <v>-86957.28</v>
      </c>
      <c r="V34">
        <f t="shared" si="14"/>
        <v>521743.68</v>
      </c>
      <c r="W34">
        <f t="shared" si="15"/>
        <v>47564629138.210243</v>
      </c>
      <c r="X34">
        <f t="shared" si="16"/>
        <v>190258516552.84097</v>
      </c>
    </row>
    <row r="35" spans="1:24" x14ac:dyDescent="0.35">
      <c r="A35">
        <v>28</v>
      </c>
      <c r="B35">
        <v>3511.15</v>
      </c>
      <c r="C35">
        <v>2</v>
      </c>
      <c r="D35">
        <f t="shared" si="0"/>
        <v>7022.3</v>
      </c>
      <c r="E35">
        <f t="shared" si="1"/>
        <v>98312.2</v>
      </c>
      <c r="F35">
        <f t="shared" si="2"/>
        <v>196624.4</v>
      </c>
      <c r="G35">
        <f t="shared" si="3"/>
        <v>2752741.6</v>
      </c>
      <c r="H35">
        <f t="shared" si="4"/>
        <v>5505483.2000000002</v>
      </c>
      <c r="I35">
        <f t="shared" si="5"/>
        <v>12328174.3225</v>
      </c>
      <c r="J35">
        <f t="shared" si="6"/>
        <v>24656348.645</v>
      </c>
      <c r="K35">
        <f t="shared" si="7"/>
        <v>43286069272.445877</v>
      </c>
      <c r="L35">
        <f t="shared" si="8"/>
        <v>86572138544.891754</v>
      </c>
      <c r="P35">
        <f t="shared" si="9"/>
        <v>28</v>
      </c>
      <c r="Q35">
        <f t="shared" si="10"/>
        <v>3511.15</v>
      </c>
      <c r="R35">
        <f t="shared" si="11"/>
        <v>7022.3</v>
      </c>
      <c r="S35">
        <f t="shared" si="12"/>
        <v>2</v>
      </c>
      <c r="T35">
        <v>-7</v>
      </c>
      <c r="U35">
        <f t="shared" si="13"/>
        <v>-49156.1</v>
      </c>
      <c r="V35">
        <f t="shared" si="14"/>
        <v>344092.7</v>
      </c>
      <c r="W35">
        <f t="shared" si="15"/>
        <v>43286069272.445877</v>
      </c>
      <c r="X35">
        <f t="shared" si="16"/>
        <v>86572138544.891754</v>
      </c>
    </row>
    <row r="36" spans="1:24" x14ac:dyDescent="0.35">
      <c r="A36">
        <v>29</v>
      </c>
      <c r="B36">
        <v>3382.2860000000001</v>
      </c>
      <c r="C36">
        <v>4</v>
      </c>
      <c r="D36">
        <f t="shared" si="0"/>
        <v>13529.144</v>
      </c>
      <c r="E36">
        <f t="shared" si="1"/>
        <v>98086.293999999994</v>
      </c>
      <c r="F36">
        <f t="shared" si="2"/>
        <v>392345.17599999998</v>
      </c>
      <c r="G36">
        <f t="shared" si="3"/>
        <v>2844502.5260000001</v>
      </c>
      <c r="H36">
        <f t="shared" si="4"/>
        <v>11378010.104</v>
      </c>
      <c r="I36">
        <f t="shared" si="5"/>
        <v>11439858.585796</v>
      </c>
      <c r="J36">
        <f t="shared" si="6"/>
        <v>45759434.343184002</v>
      </c>
      <c r="K36">
        <f t="shared" si="7"/>
        <v>38692873536.717613</v>
      </c>
      <c r="L36">
        <f t="shared" si="8"/>
        <v>154771494146.87045</v>
      </c>
      <c r="P36">
        <f t="shared" si="9"/>
        <v>29</v>
      </c>
      <c r="Q36">
        <f t="shared" si="10"/>
        <v>3382.2860000000001</v>
      </c>
      <c r="R36">
        <f t="shared" si="11"/>
        <v>13529.144</v>
      </c>
      <c r="S36">
        <f t="shared" si="12"/>
        <v>4</v>
      </c>
      <c r="T36">
        <v>-8</v>
      </c>
      <c r="U36">
        <f t="shared" si="13"/>
        <v>-108233.152</v>
      </c>
      <c r="V36">
        <f t="shared" si="14"/>
        <v>865865.21600000001</v>
      </c>
      <c r="W36">
        <f t="shared" si="15"/>
        <v>38692873536.717613</v>
      </c>
      <c r="X36">
        <f t="shared" si="16"/>
        <v>154771494146.87045</v>
      </c>
    </row>
    <row r="37" spans="1:24" x14ac:dyDescent="0.35">
      <c r="A37">
        <v>30</v>
      </c>
      <c r="B37">
        <v>3237.8679999999999</v>
      </c>
      <c r="C37">
        <v>2</v>
      </c>
      <c r="D37">
        <f t="shared" si="0"/>
        <v>6475.7359999999999</v>
      </c>
      <c r="E37">
        <f t="shared" si="1"/>
        <v>97136.04</v>
      </c>
      <c r="F37">
        <f t="shared" si="2"/>
        <v>194272.08</v>
      </c>
      <c r="G37">
        <f t="shared" si="3"/>
        <v>2914081.1999999997</v>
      </c>
      <c r="H37">
        <f t="shared" si="4"/>
        <v>5828162.3999999994</v>
      </c>
      <c r="I37">
        <f t="shared" si="5"/>
        <v>10483789.185424</v>
      </c>
      <c r="J37">
        <f t="shared" si="6"/>
        <v>20967578.370848</v>
      </c>
      <c r="K37">
        <f t="shared" si="7"/>
        <v>33945125522.230434</v>
      </c>
      <c r="L37">
        <f t="shared" si="8"/>
        <v>67890251044.460869</v>
      </c>
      <c r="P37">
        <f t="shared" si="9"/>
        <v>30</v>
      </c>
      <c r="Q37">
        <f t="shared" si="10"/>
        <v>3237.8679999999999</v>
      </c>
      <c r="R37">
        <f t="shared" si="11"/>
        <v>6475.7359999999999</v>
      </c>
      <c r="S37">
        <f t="shared" si="12"/>
        <v>2</v>
      </c>
      <c r="T37">
        <v>-9</v>
      </c>
      <c r="U37">
        <f t="shared" si="13"/>
        <v>-58281.623999999996</v>
      </c>
      <c r="V37">
        <f t="shared" si="14"/>
        <v>524534.61600000004</v>
      </c>
      <c r="W37">
        <f t="shared" si="15"/>
        <v>33945125522.230434</v>
      </c>
      <c r="X37">
        <f t="shared" si="16"/>
        <v>67890251044.460869</v>
      </c>
    </row>
    <row r="38" spans="1:24" x14ac:dyDescent="0.35">
      <c r="A38">
        <v>31</v>
      </c>
      <c r="B38">
        <v>3078.9630000000002</v>
      </c>
      <c r="C38">
        <v>4</v>
      </c>
      <c r="D38">
        <f t="shared" si="0"/>
        <v>12315.852000000001</v>
      </c>
      <c r="E38">
        <f t="shared" si="1"/>
        <v>95447.853000000003</v>
      </c>
      <c r="F38">
        <f t="shared" si="2"/>
        <v>381791.41200000001</v>
      </c>
      <c r="G38">
        <f t="shared" si="3"/>
        <v>2958883.443</v>
      </c>
      <c r="H38">
        <f t="shared" si="4"/>
        <v>11835533.772</v>
      </c>
      <c r="I38">
        <f t="shared" si="5"/>
        <v>9480013.1553690005</v>
      </c>
      <c r="J38">
        <f t="shared" si="6"/>
        <v>37920052.621476002</v>
      </c>
      <c r="K38">
        <f t="shared" si="7"/>
        <v>29188609744.894405</v>
      </c>
      <c r="L38">
        <f t="shared" si="8"/>
        <v>116754438979.57762</v>
      </c>
      <c r="P38">
        <f t="shared" si="9"/>
        <v>31</v>
      </c>
      <c r="Q38">
        <f t="shared" si="10"/>
        <v>3078.9630000000002</v>
      </c>
      <c r="R38">
        <f t="shared" si="11"/>
        <v>12315.852000000001</v>
      </c>
      <c r="S38">
        <f t="shared" si="12"/>
        <v>4</v>
      </c>
      <c r="T38">
        <v>-10</v>
      </c>
      <c r="U38">
        <f t="shared" si="13"/>
        <v>-123158.52</v>
      </c>
      <c r="V38">
        <f t="shared" si="14"/>
        <v>1231585.2000000002</v>
      </c>
      <c r="W38">
        <f t="shared" si="15"/>
        <v>29188609744.894405</v>
      </c>
      <c r="X38">
        <f t="shared" si="16"/>
        <v>116754438979.57762</v>
      </c>
    </row>
    <row r="39" spans="1:24" x14ac:dyDescent="0.35">
      <c r="A39">
        <v>32</v>
      </c>
      <c r="B39">
        <v>2906.03</v>
      </c>
      <c r="C39">
        <v>2</v>
      </c>
      <c r="D39">
        <f t="shared" si="0"/>
        <v>5812.06</v>
      </c>
      <c r="E39">
        <f t="shared" si="1"/>
        <v>92992.960000000006</v>
      </c>
      <c r="F39">
        <f t="shared" si="2"/>
        <v>185985.92000000001</v>
      </c>
      <c r="G39">
        <f t="shared" si="3"/>
        <v>2975774.7200000002</v>
      </c>
      <c r="H39">
        <f t="shared" si="4"/>
        <v>5951549.4400000004</v>
      </c>
      <c r="I39">
        <f t="shared" si="5"/>
        <v>8445010.3609000016</v>
      </c>
      <c r="J39">
        <f t="shared" si="6"/>
        <v>16890020.721800003</v>
      </c>
      <c r="K39">
        <f t="shared" si="7"/>
        <v>24541453459.086235</v>
      </c>
      <c r="L39">
        <f t="shared" si="8"/>
        <v>49082906918.17247</v>
      </c>
      <c r="P39">
        <f t="shared" si="9"/>
        <v>32</v>
      </c>
      <c r="Q39">
        <f t="shared" si="10"/>
        <v>2906.03</v>
      </c>
      <c r="R39">
        <f t="shared" si="11"/>
        <v>5812.06</v>
      </c>
      <c r="S39">
        <f t="shared" si="12"/>
        <v>2</v>
      </c>
      <c r="T39">
        <v>-11</v>
      </c>
      <c r="U39">
        <f t="shared" si="13"/>
        <v>-63932.66</v>
      </c>
      <c r="V39">
        <f t="shared" si="14"/>
        <v>703259.26</v>
      </c>
      <c r="W39">
        <f t="shared" si="15"/>
        <v>24541453459.086235</v>
      </c>
      <c r="X39">
        <f t="shared" si="16"/>
        <v>49082906918.17247</v>
      </c>
    </row>
    <row r="40" spans="1:24" x14ac:dyDescent="0.35">
      <c r="A40">
        <v>33</v>
      </c>
      <c r="B40">
        <v>2718.86</v>
      </c>
      <c r="C40">
        <v>4</v>
      </c>
      <c r="D40">
        <f t="shared" si="0"/>
        <v>10875.44</v>
      </c>
      <c r="E40">
        <f t="shared" si="1"/>
        <v>89722.38</v>
      </c>
      <c r="F40">
        <f t="shared" si="2"/>
        <v>358889.52</v>
      </c>
      <c r="G40">
        <f t="shared" si="3"/>
        <v>2960838.54</v>
      </c>
      <c r="H40">
        <f t="shared" si="4"/>
        <v>11843354.16</v>
      </c>
      <c r="I40">
        <f t="shared" si="5"/>
        <v>7392199.6996000009</v>
      </c>
      <c r="J40">
        <f t="shared" si="6"/>
        <v>29568798.798400003</v>
      </c>
      <c r="K40">
        <f t="shared" si="7"/>
        <v>20098356075.254459</v>
      </c>
      <c r="L40">
        <f t="shared" si="8"/>
        <v>80393424301.017838</v>
      </c>
      <c r="P40">
        <f t="shared" si="9"/>
        <v>33</v>
      </c>
      <c r="Q40">
        <f t="shared" si="10"/>
        <v>2718.86</v>
      </c>
      <c r="R40">
        <f t="shared" si="11"/>
        <v>10875.44</v>
      </c>
      <c r="S40">
        <f t="shared" si="12"/>
        <v>4</v>
      </c>
      <c r="T40">
        <v>-12</v>
      </c>
      <c r="U40">
        <f t="shared" si="13"/>
        <v>-130505.28</v>
      </c>
      <c r="V40">
        <f t="shared" si="14"/>
        <v>1566063.36</v>
      </c>
      <c r="W40">
        <f t="shared" si="15"/>
        <v>20098356075.254459</v>
      </c>
      <c r="X40">
        <f t="shared" si="16"/>
        <v>80393424301.017838</v>
      </c>
    </row>
    <row r="41" spans="1:24" x14ac:dyDescent="0.35">
      <c r="A41">
        <v>34</v>
      </c>
      <c r="B41">
        <v>2516.7559999999999</v>
      </c>
      <c r="C41">
        <v>2</v>
      </c>
      <c r="D41">
        <f t="shared" si="0"/>
        <v>5033.5119999999997</v>
      </c>
      <c r="E41">
        <f t="shared" si="1"/>
        <v>85569.703999999998</v>
      </c>
      <c r="F41">
        <f t="shared" si="2"/>
        <v>171139.408</v>
      </c>
      <c r="G41">
        <f t="shared" si="3"/>
        <v>2909369.9359999998</v>
      </c>
      <c r="H41">
        <f t="shared" si="4"/>
        <v>5818739.8719999995</v>
      </c>
      <c r="I41">
        <f t="shared" si="5"/>
        <v>6334060.7635359997</v>
      </c>
      <c r="J41">
        <f t="shared" si="6"/>
        <v>12668121.527071999</v>
      </c>
      <c r="K41">
        <f t="shared" si="7"/>
        <v>15941285430.993807</v>
      </c>
      <c r="L41">
        <f t="shared" si="8"/>
        <v>31882570861.987614</v>
      </c>
      <c r="P41">
        <f t="shared" si="9"/>
        <v>34</v>
      </c>
      <c r="Q41">
        <f t="shared" si="10"/>
        <v>2516.7559999999999</v>
      </c>
      <c r="R41">
        <f t="shared" si="11"/>
        <v>5033.5119999999997</v>
      </c>
      <c r="S41">
        <f t="shared" si="12"/>
        <v>2</v>
      </c>
      <c r="T41">
        <v>-13</v>
      </c>
      <c r="U41">
        <f t="shared" si="13"/>
        <v>-65435.655999999995</v>
      </c>
      <c r="V41">
        <f t="shared" si="14"/>
        <v>850663.52799999993</v>
      </c>
      <c r="W41">
        <f t="shared" si="15"/>
        <v>15941285430.993807</v>
      </c>
      <c r="X41">
        <f t="shared" si="16"/>
        <v>31882570861.987614</v>
      </c>
    </row>
    <row r="42" spans="1:24" x14ac:dyDescent="0.35">
      <c r="A42">
        <v>35</v>
      </c>
      <c r="B42">
        <v>2298.8119999999999</v>
      </c>
      <c r="C42">
        <v>4</v>
      </c>
      <c r="D42">
        <f t="shared" si="0"/>
        <v>9195.2479999999996</v>
      </c>
      <c r="E42">
        <f t="shared" si="1"/>
        <v>80458.42</v>
      </c>
      <c r="F42">
        <f t="shared" si="2"/>
        <v>321833.68</v>
      </c>
      <c r="G42">
        <f t="shared" si="3"/>
        <v>2816044.6999999997</v>
      </c>
      <c r="H42">
        <f t="shared" si="4"/>
        <v>11264178.799999999</v>
      </c>
      <c r="I42">
        <f t="shared" si="5"/>
        <v>5284536.6113439994</v>
      </c>
      <c r="J42">
        <f t="shared" si="6"/>
        <v>21138146.445375998</v>
      </c>
      <c r="K42">
        <f t="shared" si="7"/>
        <v>12148156176.596922</v>
      </c>
      <c r="L42">
        <f t="shared" si="8"/>
        <v>48592624706.387688</v>
      </c>
      <c r="P42">
        <f t="shared" si="9"/>
        <v>35</v>
      </c>
      <c r="Q42">
        <f t="shared" si="10"/>
        <v>2298.8119999999999</v>
      </c>
      <c r="R42">
        <f t="shared" si="11"/>
        <v>9195.2479999999996</v>
      </c>
      <c r="S42">
        <f t="shared" si="12"/>
        <v>4</v>
      </c>
      <c r="T42">
        <v>-14</v>
      </c>
      <c r="U42">
        <f t="shared" si="13"/>
        <v>-128733.47199999999</v>
      </c>
      <c r="V42">
        <f t="shared" si="14"/>
        <v>1802268.608</v>
      </c>
      <c r="W42">
        <f t="shared" si="15"/>
        <v>12148156176.596922</v>
      </c>
      <c r="X42">
        <f t="shared" si="16"/>
        <v>48592624706.387688</v>
      </c>
    </row>
    <row r="43" spans="1:24" x14ac:dyDescent="0.35">
      <c r="A43">
        <v>36</v>
      </c>
      <c r="B43">
        <v>2064.2269999999999</v>
      </c>
      <c r="C43">
        <v>2</v>
      </c>
      <c r="D43">
        <f t="shared" si="0"/>
        <v>4128.4539999999997</v>
      </c>
      <c r="E43">
        <f t="shared" si="1"/>
        <v>74312.171999999991</v>
      </c>
      <c r="F43">
        <f t="shared" si="2"/>
        <v>148624.34399999998</v>
      </c>
      <c r="G43">
        <f t="shared" si="3"/>
        <v>2675238.1919999998</v>
      </c>
      <c r="H43">
        <f t="shared" si="4"/>
        <v>5350476.3839999996</v>
      </c>
      <c r="I43">
        <f t="shared" si="5"/>
        <v>4261033.1075289994</v>
      </c>
      <c r="J43">
        <f t="shared" si="6"/>
        <v>8522066.2150579989</v>
      </c>
      <c r="K43">
        <f t="shared" si="7"/>
        <v>8795739588.4552631</v>
      </c>
      <c r="L43">
        <f t="shared" si="8"/>
        <v>17591479176.910526</v>
      </c>
      <c r="P43">
        <f t="shared" si="9"/>
        <v>36</v>
      </c>
      <c r="Q43">
        <f t="shared" si="10"/>
        <v>2064.2269999999999</v>
      </c>
      <c r="R43">
        <f t="shared" si="11"/>
        <v>4128.4539999999997</v>
      </c>
      <c r="S43">
        <f t="shared" si="12"/>
        <v>2</v>
      </c>
      <c r="T43">
        <v>-15</v>
      </c>
      <c r="U43">
        <f t="shared" si="13"/>
        <v>-61926.81</v>
      </c>
      <c r="V43">
        <f t="shared" si="14"/>
        <v>928902.14999999991</v>
      </c>
      <c r="W43">
        <f t="shared" si="15"/>
        <v>8795739588.4552631</v>
      </c>
      <c r="X43">
        <f t="shared" si="16"/>
        <v>17591479176.910526</v>
      </c>
    </row>
    <row r="44" spans="1:24" x14ac:dyDescent="0.35">
      <c r="A44">
        <v>37</v>
      </c>
      <c r="B44">
        <v>1812.6410000000001</v>
      </c>
      <c r="C44">
        <v>4</v>
      </c>
      <c r="D44">
        <f t="shared" si="0"/>
        <v>7250.5640000000003</v>
      </c>
      <c r="E44">
        <f t="shared" si="1"/>
        <v>67067.717000000004</v>
      </c>
      <c r="F44">
        <f t="shared" si="2"/>
        <v>268270.86800000002</v>
      </c>
      <c r="G44">
        <f t="shared" si="3"/>
        <v>2481505.5290000001</v>
      </c>
      <c r="H44">
        <f t="shared" si="4"/>
        <v>9926022.1160000004</v>
      </c>
      <c r="I44">
        <f t="shared" si="5"/>
        <v>3285667.3948810003</v>
      </c>
      <c r="J44">
        <f t="shared" si="6"/>
        <v>13142669.579524001</v>
      </c>
      <c r="K44">
        <f t="shared" si="7"/>
        <v>5955735432.3244915</v>
      </c>
      <c r="L44">
        <f t="shared" si="8"/>
        <v>23822941729.297966</v>
      </c>
      <c r="P44">
        <f t="shared" si="9"/>
        <v>37</v>
      </c>
      <c r="Q44">
        <f t="shared" si="10"/>
        <v>1812.6410000000001</v>
      </c>
      <c r="R44">
        <f t="shared" si="11"/>
        <v>7250.5640000000003</v>
      </c>
      <c r="S44">
        <f t="shared" si="12"/>
        <v>4</v>
      </c>
      <c r="T44">
        <v>-16</v>
      </c>
      <c r="U44">
        <f t="shared" si="13"/>
        <v>-116009.024</v>
      </c>
      <c r="V44">
        <f t="shared" si="14"/>
        <v>1856144.3840000001</v>
      </c>
      <c r="W44">
        <f t="shared" si="15"/>
        <v>5955735432.3244915</v>
      </c>
      <c r="X44">
        <f t="shared" si="16"/>
        <v>23822941729.297966</v>
      </c>
    </row>
    <row r="45" spans="1:24" x14ac:dyDescent="0.35">
      <c r="A45">
        <v>38</v>
      </c>
      <c r="B45">
        <v>1544.2270000000001</v>
      </c>
      <c r="C45">
        <v>2</v>
      </c>
      <c r="D45">
        <f t="shared" si="0"/>
        <v>3088.4540000000002</v>
      </c>
      <c r="E45">
        <f t="shared" si="1"/>
        <v>58680.626000000004</v>
      </c>
      <c r="F45">
        <f t="shared" si="2"/>
        <v>117361.25200000001</v>
      </c>
      <c r="G45">
        <f t="shared" si="3"/>
        <v>2229863.7880000002</v>
      </c>
      <c r="H45">
        <f t="shared" si="4"/>
        <v>4459727.5760000004</v>
      </c>
      <c r="I45">
        <f t="shared" si="5"/>
        <v>2384637.0275290003</v>
      </c>
      <c r="J45">
        <f t="shared" si="6"/>
        <v>4769274.0550580006</v>
      </c>
      <c r="K45">
        <f t="shared" si="7"/>
        <v>3682420883.1100259</v>
      </c>
      <c r="L45">
        <f t="shared" si="8"/>
        <v>7364841766.2200518</v>
      </c>
      <c r="P45">
        <f t="shared" si="9"/>
        <v>38</v>
      </c>
      <c r="Q45">
        <f t="shared" si="10"/>
        <v>1544.2270000000001</v>
      </c>
      <c r="R45">
        <f t="shared" si="11"/>
        <v>3088.4540000000002</v>
      </c>
      <c r="S45">
        <f t="shared" si="12"/>
        <v>2</v>
      </c>
      <c r="T45">
        <v>-17</v>
      </c>
      <c r="U45">
        <f t="shared" si="13"/>
        <v>-52503.718000000001</v>
      </c>
      <c r="V45">
        <f t="shared" si="14"/>
        <v>892563.20600000001</v>
      </c>
      <c r="W45">
        <f t="shared" si="15"/>
        <v>3682420883.1100259</v>
      </c>
      <c r="X45">
        <f t="shared" si="16"/>
        <v>7364841766.2200518</v>
      </c>
    </row>
    <row r="46" spans="1:24" x14ac:dyDescent="0.35">
      <c r="A46">
        <v>39</v>
      </c>
      <c r="B46">
        <v>1258.9849999999999</v>
      </c>
      <c r="C46">
        <v>4</v>
      </c>
      <c r="D46">
        <f t="shared" si="0"/>
        <v>5035.9399999999996</v>
      </c>
      <c r="E46">
        <f t="shared" si="1"/>
        <v>49100.414999999994</v>
      </c>
      <c r="F46">
        <f t="shared" si="2"/>
        <v>196401.65999999997</v>
      </c>
      <c r="G46">
        <f t="shared" si="3"/>
        <v>1914916.1849999998</v>
      </c>
      <c r="H46">
        <f t="shared" si="4"/>
        <v>7659664.7399999993</v>
      </c>
      <c r="I46">
        <f t="shared" si="5"/>
        <v>1585043.2302249998</v>
      </c>
      <c r="J46">
        <f t="shared" si="6"/>
        <v>6340172.9208999993</v>
      </c>
      <c r="K46">
        <f t="shared" si="7"/>
        <v>1995545651.2048213</v>
      </c>
      <c r="L46">
        <f t="shared" si="8"/>
        <v>7982182604.8192854</v>
      </c>
      <c r="P46">
        <f t="shared" si="9"/>
        <v>39</v>
      </c>
      <c r="Q46">
        <f t="shared" si="10"/>
        <v>1258.9849999999999</v>
      </c>
      <c r="R46">
        <f t="shared" si="11"/>
        <v>5035.9399999999996</v>
      </c>
      <c r="S46">
        <f t="shared" si="12"/>
        <v>4</v>
      </c>
      <c r="T46">
        <v>-18</v>
      </c>
      <c r="U46">
        <f t="shared" si="13"/>
        <v>-90646.92</v>
      </c>
      <c r="V46">
        <f t="shared" si="14"/>
        <v>1631644.5599999998</v>
      </c>
      <c r="W46">
        <f t="shared" si="15"/>
        <v>1995545651.2048213</v>
      </c>
      <c r="X46">
        <f t="shared" si="16"/>
        <v>7982182604.8192854</v>
      </c>
    </row>
    <row r="47" spans="1:24" x14ac:dyDescent="0.35">
      <c r="A47">
        <v>40</v>
      </c>
      <c r="B47">
        <v>954.84</v>
      </c>
      <c r="C47">
        <v>2</v>
      </c>
      <c r="D47">
        <f t="shared" si="0"/>
        <v>1909.68</v>
      </c>
      <c r="E47">
        <f t="shared" si="1"/>
        <v>38193.599999999999</v>
      </c>
      <c r="F47">
        <f t="shared" si="2"/>
        <v>76387.199999999997</v>
      </c>
      <c r="G47">
        <f t="shared" si="3"/>
        <v>1527744</v>
      </c>
      <c r="H47">
        <f t="shared" si="4"/>
        <v>3055488</v>
      </c>
      <c r="I47">
        <f t="shared" si="5"/>
        <v>911719.42560000008</v>
      </c>
      <c r="J47">
        <f t="shared" si="6"/>
        <v>1823438.8512000002</v>
      </c>
      <c r="K47">
        <f t="shared" si="7"/>
        <v>870546176.33990407</v>
      </c>
      <c r="L47">
        <f t="shared" si="8"/>
        <v>1741092352.6798081</v>
      </c>
      <c r="P47">
        <f t="shared" si="9"/>
        <v>40</v>
      </c>
      <c r="Q47">
        <f t="shared" si="10"/>
        <v>954.84</v>
      </c>
      <c r="R47">
        <f t="shared" si="11"/>
        <v>1909.68</v>
      </c>
      <c r="S47">
        <f t="shared" si="12"/>
        <v>2</v>
      </c>
      <c r="T47">
        <v>-19</v>
      </c>
      <c r="U47">
        <f t="shared" si="13"/>
        <v>-36283.919999999998</v>
      </c>
      <c r="V47">
        <f t="shared" si="14"/>
        <v>689394.48</v>
      </c>
      <c r="W47">
        <f t="shared" si="15"/>
        <v>870546176.33990407</v>
      </c>
      <c r="X47">
        <f t="shared" si="16"/>
        <v>1741092352.6798081</v>
      </c>
    </row>
    <row r="48" spans="1:24" x14ac:dyDescent="0.35">
      <c r="A48">
        <v>41</v>
      </c>
      <c r="B48">
        <v>621.41600000000005</v>
      </c>
      <c r="C48">
        <v>4</v>
      </c>
      <c r="D48">
        <f t="shared" si="0"/>
        <v>2485.6640000000002</v>
      </c>
      <c r="E48">
        <f t="shared" si="1"/>
        <v>25478.056</v>
      </c>
      <c r="F48">
        <f t="shared" si="2"/>
        <v>101912.224</v>
      </c>
      <c r="G48">
        <f t="shared" si="3"/>
        <v>1044600.2960000001</v>
      </c>
      <c r="H48">
        <f t="shared" si="4"/>
        <v>4178401.1840000004</v>
      </c>
      <c r="I48">
        <f t="shared" si="5"/>
        <v>386157.84505600005</v>
      </c>
      <c r="J48">
        <f t="shared" si="6"/>
        <v>1544631.3802240002</v>
      </c>
      <c r="K48">
        <f t="shared" si="7"/>
        <v>239964663.44331935</v>
      </c>
      <c r="L48">
        <f t="shared" si="8"/>
        <v>959858653.7732774</v>
      </c>
      <c r="P48">
        <f t="shared" si="9"/>
        <v>41</v>
      </c>
      <c r="Q48">
        <f t="shared" si="10"/>
        <v>621.41600000000005</v>
      </c>
      <c r="R48">
        <f t="shared" si="11"/>
        <v>2485.6640000000002</v>
      </c>
      <c r="S48">
        <f t="shared" si="12"/>
        <v>4</v>
      </c>
      <c r="T48">
        <v>-20</v>
      </c>
      <c r="U48">
        <f t="shared" si="13"/>
        <v>-49713.280000000006</v>
      </c>
      <c r="V48">
        <f t="shared" si="14"/>
        <v>994265.60000000009</v>
      </c>
      <c r="W48">
        <f t="shared" si="15"/>
        <v>239964663.44331935</v>
      </c>
      <c r="X48">
        <f t="shared" si="16"/>
        <v>959858653.7732774</v>
      </c>
    </row>
    <row r="49" spans="1:24" x14ac:dyDescent="0.35">
      <c r="A49">
        <v>42</v>
      </c>
      <c r="B49">
        <v>183.274</v>
      </c>
      <c r="C49">
        <v>1</v>
      </c>
      <c r="D49">
        <f t="shared" si="0"/>
        <v>183.274</v>
      </c>
      <c r="E49">
        <f t="shared" si="1"/>
        <v>7697.5079999999998</v>
      </c>
      <c r="F49">
        <f t="shared" si="2"/>
        <v>7697.5079999999998</v>
      </c>
      <c r="G49">
        <f t="shared" si="3"/>
        <v>323295.33600000001</v>
      </c>
      <c r="H49">
        <f t="shared" si="4"/>
        <v>323295.33600000001</v>
      </c>
      <c r="I49">
        <f t="shared" si="5"/>
        <v>33589.359076000001</v>
      </c>
      <c r="J49">
        <f t="shared" si="6"/>
        <v>33589.359076000001</v>
      </c>
      <c r="K49">
        <f t="shared" si="7"/>
        <v>6156056.1952948244</v>
      </c>
      <c r="L49">
        <f t="shared" si="8"/>
        <v>6156056.1952948244</v>
      </c>
      <c r="P49">
        <f t="shared" si="9"/>
        <v>42</v>
      </c>
      <c r="Q49">
        <f t="shared" si="10"/>
        <v>183.274</v>
      </c>
      <c r="R49">
        <f t="shared" si="11"/>
        <v>183.274</v>
      </c>
      <c r="S49">
        <f t="shared" si="12"/>
        <v>1</v>
      </c>
      <c r="T49">
        <v>-21</v>
      </c>
      <c r="U49">
        <f t="shared" si="13"/>
        <v>-3848.7539999999999</v>
      </c>
      <c r="V49">
        <f t="shared" si="14"/>
        <v>80823.834000000003</v>
      </c>
      <c r="W49">
        <f t="shared" si="15"/>
        <v>6156056.1952948244</v>
      </c>
      <c r="X49">
        <f t="shared" si="16"/>
        <v>6156056.1952948244</v>
      </c>
    </row>
    <row r="50" spans="1:24" x14ac:dyDescent="0.35">
      <c r="D50" t="s">
        <v>6</v>
      </c>
      <c r="F50" t="s">
        <v>8</v>
      </c>
      <c r="H50" t="s">
        <v>10</v>
      </c>
      <c r="J50" t="s">
        <v>12</v>
      </c>
      <c r="L50" t="s">
        <v>14</v>
      </c>
      <c r="R50" t="s">
        <v>6</v>
      </c>
      <c r="U50" t="s">
        <v>16</v>
      </c>
      <c r="V50" t="s">
        <v>17</v>
      </c>
      <c r="X50" t="s">
        <v>18</v>
      </c>
    </row>
    <row r="51" spans="1:24" x14ac:dyDescent="0.35">
      <c r="B51" t="s">
        <v>22</v>
      </c>
      <c r="D51">
        <f>SUM(D7:D49)</f>
        <v>423570.97700000007</v>
      </c>
      <c r="F51">
        <f>SUM(F7:F49)</f>
        <v>7631882.4240000015</v>
      </c>
      <c r="H51">
        <f>SUM(H7:H49)</f>
        <v>186807267.75200006</v>
      </c>
      <c r="J51">
        <f>SUM(J7:J49)</f>
        <v>1552641574.5438433</v>
      </c>
      <c r="L51">
        <f>SUM(L7:L49)</f>
        <v>5886849853229.2012</v>
      </c>
      <c r="O51" t="s">
        <v>22</v>
      </c>
      <c r="R51">
        <f>SUM(R7:R49)</f>
        <v>423570.97700000007</v>
      </c>
      <c r="U51">
        <f>SUM(U7:U49)</f>
        <v>1263108.0929999999</v>
      </c>
      <c r="V51">
        <f>SUM(V7:V49)</f>
        <v>53063006.800999999</v>
      </c>
      <c r="X51">
        <f>SUM(X7:X49)</f>
        <v>5886849853229.2012</v>
      </c>
    </row>
    <row r="53" spans="1:24" x14ac:dyDescent="0.35">
      <c r="D53" t="s">
        <v>24</v>
      </c>
      <c r="E53" t="s">
        <v>25</v>
      </c>
      <c r="F53" t="s">
        <v>20</v>
      </c>
      <c r="R53" t="s">
        <v>24</v>
      </c>
      <c r="S53" t="s">
        <v>25</v>
      </c>
      <c r="T53" t="s">
        <v>20</v>
      </c>
    </row>
    <row r="54" spans="1:24" x14ac:dyDescent="0.35">
      <c r="D54" t="s">
        <v>27</v>
      </c>
      <c r="E54">
        <f>D51/3</f>
        <v>141190.3256666667</v>
      </c>
      <c r="F54" t="s">
        <v>36</v>
      </c>
      <c r="R54" t="s">
        <v>37</v>
      </c>
      <c r="S54">
        <f>2/3*B4*R51</f>
        <v>282380651.33333337</v>
      </c>
      <c r="T54" t="s">
        <v>36</v>
      </c>
    </row>
    <row r="55" spans="1:24" x14ac:dyDescent="0.35">
      <c r="D55" t="s">
        <v>28</v>
      </c>
      <c r="E55">
        <f>F51/3</f>
        <v>2543960.8080000007</v>
      </c>
      <c r="F55" t="s">
        <v>34</v>
      </c>
      <c r="R55" s="1" t="s">
        <v>29</v>
      </c>
      <c r="S55" s="1">
        <f>B4*(U51/R51)</f>
        <v>2982.045894518405</v>
      </c>
      <c r="T55" s="1" t="s">
        <v>21</v>
      </c>
      <c r="U55" t="s">
        <v>42</v>
      </c>
    </row>
    <row r="56" spans="1:24" x14ac:dyDescent="0.35">
      <c r="D56" t="s">
        <v>29</v>
      </c>
      <c r="E56">
        <f>E55/E54</f>
        <v>18.017954105481596</v>
      </c>
      <c r="F56" t="s">
        <v>21</v>
      </c>
      <c r="R56" t="s">
        <v>38</v>
      </c>
      <c r="S56">
        <f>2/3*(B4^3)*V51</f>
        <v>3.5375337867333332E+16</v>
      </c>
      <c r="T56" t="s">
        <v>35</v>
      </c>
    </row>
    <row r="57" spans="1:24" x14ac:dyDescent="0.35">
      <c r="D57" t="s">
        <v>30</v>
      </c>
      <c r="E57">
        <f>H51/3</f>
        <v>62269089.250666685</v>
      </c>
      <c r="F57" t="s">
        <v>35</v>
      </c>
      <c r="R57" t="s">
        <v>39</v>
      </c>
      <c r="S57">
        <f>S56-(S54*(S55^2))</f>
        <v>3.2864240331957584E+16</v>
      </c>
      <c r="T57" t="s">
        <v>35</v>
      </c>
    </row>
    <row r="58" spans="1:24" x14ac:dyDescent="0.35">
      <c r="D58" t="s">
        <v>31</v>
      </c>
      <c r="E58">
        <f>J51/6</f>
        <v>258773595.7573072</v>
      </c>
      <c r="F58" t="s">
        <v>34</v>
      </c>
      <c r="R58" t="s">
        <v>40</v>
      </c>
      <c r="S58">
        <f>2/9*B4*X51</f>
        <v>1308188856273155.8</v>
      </c>
      <c r="T58" t="s">
        <v>35</v>
      </c>
    </row>
    <row r="59" spans="1:24" x14ac:dyDescent="0.35">
      <c r="D59" s="2" t="s">
        <v>33</v>
      </c>
      <c r="E59" s="2">
        <f>E58/E54</f>
        <v>1832.799765390728</v>
      </c>
      <c r="F59" s="2" t="s">
        <v>21</v>
      </c>
    </row>
    <row r="60" spans="1:24" x14ac:dyDescent="0.35">
      <c r="D60" t="s">
        <v>32</v>
      </c>
      <c r="E60">
        <f>L51/9</f>
        <v>654094428136.57788</v>
      </c>
      <c r="F60" t="s">
        <v>35</v>
      </c>
    </row>
    <row r="61" spans="1:24" x14ac:dyDescent="0.35">
      <c r="D61" t="s">
        <v>40</v>
      </c>
      <c r="E61">
        <f>E60-(E54*(E59^2))</f>
        <v>179814242543.27014</v>
      </c>
    </row>
    <row r="62" spans="1:24" x14ac:dyDescent="0.35">
      <c r="D62" t="s">
        <v>39</v>
      </c>
      <c r="E62">
        <f>E57-(E54*(E56^2))</f>
        <v>16432120.165978789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Longitudinal</vt:lpstr>
      <vt:lpstr>Transversal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Caine Wilson</dc:creator>
  <cp:lastModifiedBy>Caine Wilson</cp:lastModifiedBy>
  <dcterms:created xsi:type="dcterms:W3CDTF">2023-03-19T16:22:40Z</dcterms:created>
  <dcterms:modified xsi:type="dcterms:W3CDTF">2023-03-19T19:31:25Z</dcterms:modified>
</cp:coreProperties>
</file>